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richData/rdrichvalue.xml" ContentType="application/vnd.ms-excel.rdrichvalue+xml"/>
  <Override PartName="/xl/richData/richValueRel.xml" ContentType="application/vnd.ms-excel.richvaluerel+xml"/>
  <Override PartName="/xl/richData/rdRichValueTypes.xml" ContentType="application/vnd.ms-excel.rdrichvaluetypes+xml"/>
  <Override PartName="/xl/richData/rdrichvaluestructure.xml" ContentType="application/vnd.ms-excel.rdrichvaluestruc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mc:AlternateContent xmlns:mc="http://schemas.openxmlformats.org/markup-compatibility/2006">
    <mc:Choice Requires="x15">
      <x15ac:absPath xmlns:x15ac="http://schemas.microsoft.com/office/spreadsheetml/2010/11/ac" url="C:\Users\UserDell\Downloads\AUTORIZACIÓN SUBIR PAGINA WEB PLAN DE ACCIÓN ANUAL DE INVERSIÓN 2024  Y SEGUIMIENTO AL PLAN ANUAL DE INVERSIÓN CON CORTE\"/>
    </mc:Choice>
  </mc:AlternateContent>
  <xr:revisionPtr revIDLastSave="0" documentId="13_ncr:1_{CC78AA1E-3E68-4632-924D-C00634015FD0}" xr6:coauthVersionLast="36" xr6:coauthVersionMax="47" xr10:uidLastSave="{00000000-0000-0000-0000-000000000000}"/>
  <bookViews>
    <workbookView xWindow="0" yWindow="0" windowWidth="4080" windowHeight="5970" activeTab="3" xr2:uid="{00000000-000D-0000-FFFF-FFFF00000000}"/>
  </bookViews>
  <sheets>
    <sheet name="INSTRUCTIVO" sheetId="2" r:id="rId1"/>
    <sheet name="1. ESTRATÉGICO" sheetId="1" r:id="rId2"/>
    <sheet name="2. GESTIÓN-MIPG" sheetId="5" r:id="rId3"/>
    <sheet name="3. INVERSIÓN" sheetId="7" r:id="rId4"/>
    <sheet name="CONTROL DE CAMBIOS " sheetId="3" r:id="rId5"/>
    <sheet name="ANEXO1" sheetId="4" r:id="rId6"/>
  </sheets>
  <externalReferences>
    <externalReference r:id="rId7"/>
  </externalReferences>
  <definedNames>
    <definedName name="_xlnm._FilterDatabase" localSheetId="1" hidden="1">'1. ESTRATÉGICO'!$A$1:$W$7</definedName>
    <definedName name="CDP">[1]!Tabla3[CDP]</definedName>
    <definedName name="CDPPROYECTO">[1]!Tabla3[PROYECTO]</definedName>
    <definedName name="CODIGO">[1]!Tabla2[CÓDIGO DE PROYECTO BPIN]</definedName>
    <definedName name="estado">[1]!Tabla7[Estado]</definedName>
    <definedName name="Frecuencia">[1]!Tabla6[Frecuencia]</definedName>
    <definedName name="PROYECTO">[1]!Tabla2[PROYECTO DE INVERSIÓN]</definedName>
    <definedName name="PROYECTOS">[1]!Tabla2[PROYECTO DE INVERSIÓN]</definedName>
    <definedName name="RP">[1]!Tabla5[RP]</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X22" i="7" l="1"/>
  <c r="AN26" i="7"/>
  <c r="AN22" i="7"/>
  <c r="AN14" i="7"/>
  <c r="X14" i="7"/>
  <c r="AJ12" i="7"/>
  <c r="AJ9" i="7"/>
  <c r="X9" i="7"/>
  <c r="AN9"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A48" authorId="0" shapeId="0" xr:uid="{570E6D8A-9413-45BF-AF0C-C656776C8B9D}">
      <text>
        <r>
          <rPr>
            <b/>
            <sz val="9"/>
            <color indexed="81"/>
            <rFont val="Tahoma"/>
            <family val="2"/>
          </rPr>
          <t xml:space="preserve">USUARIO:
</t>
        </r>
        <r>
          <rPr>
            <sz val="9"/>
            <color indexed="81"/>
            <rFont val="Tahoma"/>
            <family val="2"/>
          </rPr>
          <t>Hitos intermedios que evidencian el avance en la generacion de un producto en el tiempo
PRODUCTO TANGIBLE DE LA ACTIVIDAD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M7" authorId="0" shapeId="0" xr:uid="{00000000-0006-0000-0100-000001000000}">
      <text>
        <r>
          <rPr>
            <b/>
            <sz val="9"/>
            <color rgb="FF000000"/>
            <rFont val="Tahoma"/>
            <family val="2"/>
          </rPr>
          <t xml:space="preserve">USUARIO:
</t>
        </r>
        <r>
          <rPr>
            <b/>
            <sz val="9"/>
            <color rgb="FF000000"/>
            <rFont val="Tahoma"/>
            <family val="2"/>
          </rPr>
          <t xml:space="preserve">1. BIEN
</t>
        </r>
        <r>
          <rPr>
            <b/>
            <sz val="9"/>
            <color rgb="FF000000"/>
            <rFont val="Tahoma"/>
            <family val="2"/>
          </rPr>
          <t>2. SERVICIO</t>
        </r>
        <r>
          <rPr>
            <sz val="9"/>
            <color rgb="FF000000"/>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USUARIO</author>
    <author>JOHANA VIELLAR</author>
  </authors>
  <commentList>
    <comment ref="Q8" authorId="0" shapeId="0" xr:uid="{3C7C787F-C7AB-1D4E-9C46-1C08AE1F313D}">
      <text>
        <r>
          <rPr>
            <b/>
            <sz val="9"/>
            <color rgb="FF000000"/>
            <rFont val="Tahoma"/>
            <family val="2"/>
          </rPr>
          <t xml:space="preserve">USUARIO:
</t>
        </r>
        <r>
          <rPr>
            <sz val="9"/>
            <color rgb="FF000000"/>
            <rFont val="Tahoma"/>
            <family val="2"/>
          </rPr>
          <t xml:space="preserve">Hitos intermedios que evidencian el avance en la generacion de un producto en el tiempo
</t>
        </r>
        <r>
          <rPr>
            <sz val="9"/>
            <color rgb="FF000000"/>
            <rFont val="Tahoma"/>
            <family val="2"/>
          </rPr>
          <t>PRODUCTO TANGIBLE DE LA ACTIVIDAD</t>
        </r>
      </text>
    </comment>
    <comment ref="AF8" authorId="1" shapeId="0" xr:uid="{32063097-898D-8B46-A1CC-188FAC9B0FBD}">
      <text>
        <r>
          <rPr>
            <sz val="9"/>
            <color rgb="FF000000"/>
            <rFont val="Tahoma"/>
            <family val="2"/>
          </rPr>
          <t xml:space="preserve">VER ANEXO 1
</t>
        </r>
        <r>
          <rPr>
            <sz val="9"/>
            <color rgb="FF000000"/>
            <rFont val="Tahoma"/>
            <family val="2"/>
          </rPr>
          <t xml:space="preserve">
</t>
        </r>
      </text>
    </comment>
    <comment ref="AG8" authorId="1" shapeId="0" xr:uid="{76D68F89-22B8-7140-A442-59B329760489}">
      <text>
        <r>
          <rPr>
            <b/>
            <sz val="9"/>
            <color rgb="FF000000"/>
            <rFont val="Tahoma"/>
            <family val="2"/>
          </rPr>
          <t>VER ANEXO 1</t>
        </r>
        <r>
          <rPr>
            <sz val="9"/>
            <color rgb="FF000000"/>
            <rFont val="Tahoma"/>
            <family val="2"/>
          </rPr>
          <t xml:space="preserve">
</t>
        </r>
      </text>
    </comment>
  </commentList>
</comments>
</file>

<file path=xl/metadata.xml><?xml version="1.0" encoding="utf-8"?>
<metadata xmlns="http://schemas.openxmlformats.org/spreadsheetml/2006/main">
  <metadataTypes count="1">
    <metadataType name="XLRICHVALUE" minSupportedVersion="120000" copy="1" pasteAll="1" pasteValues="1" merge="1" splitFirst="1" rowColShift="1" clearFormats="1" clearComments="1" assign="1" coerce="1"/>
  </metadataTypes>
  <futureMetadata name="XLRICHVALUE" count="1">
    <bk>
      <extLst>
        <ext xmlns:xlrd="http://schemas.microsoft.com/office/spreadsheetml/2017/richdata" uri="{3e2802c4-a4d2-4d8b-9148-e3be6c30e623}">
          <xlrd:rvb i="0"/>
        </ext>
      </extLst>
    </bk>
  </futureMetadata>
  <valueMetadata count="1">
    <bk>
      <rc t="1" v="0"/>
    </bk>
  </valueMetadata>
</metadata>
</file>

<file path=xl/sharedStrings.xml><?xml version="1.0" encoding="utf-8"?>
<sst xmlns="http://schemas.openxmlformats.org/spreadsheetml/2006/main" count="643" uniqueCount="430">
  <si>
    <t xml:space="preserve">
</t>
  </si>
  <si>
    <t>ALCALDIA DISTRITAL DE CARTAGENA DE INDIAS</t>
  </si>
  <si>
    <t>MACROPROCESO: PLANEACIÓN TERRITORIAL Y DIRECCIONAMIENTO ESTRATEGICO</t>
  </si>
  <si>
    <t>Versión: 1.0</t>
  </si>
  <si>
    <t>PROCESO / SUBPROCESO: GESTIÓN DE LA INVERSIÓN PUBLICA / GESTIÓN DEL PLAN DE DESARROLLO Y SUS INSTRUMENTOS DE EJECUCIÓN</t>
  </si>
  <si>
    <t xml:space="preserve">DEPENDENCIA : </t>
  </si>
  <si>
    <t>PROGRAMACIÓN PRESUPUESTAL</t>
  </si>
  <si>
    <t xml:space="preserve">PROGRAMA </t>
  </si>
  <si>
    <t>UNIDAD DE MEDIDA DEL INDICADOR DE PRODUCTO</t>
  </si>
  <si>
    <t>ENTREGABLE
INDICADOR DE PRODUCTO SEGÚN CATALOGO DE PRODUCTO</t>
  </si>
  <si>
    <t>PROYECTO DE INVERSIÓN</t>
  </si>
  <si>
    <t>CÓDIGO DE PROYECTO BPIN</t>
  </si>
  <si>
    <t>ENTREGABLE</t>
  </si>
  <si>
    <t>APROPACION DEFINITIVA POR PROYECTO</t>
  </si>
  <si>
    <t>FECHA DE INICIO DE LA ACTIVIDAD O ENTREGABLE</t>
  </si>
  <si>
    <t>FECHA DE TERMINACIÓN DEL ENTREGABLE</t>
  </si>
  <si>
    <t>TIEMPO DE EJECUCIÓN
(número de días)</t>
  </si>
  <si>
    <t>BENEFICIARIOS PROGRAMADOS</t>
  </si>
  <si>
    <t>FUENTE DE FINANCIACIÓN</t>
  </si>
  <si>
    <t>APROPIACIÓN INICIAL
(en pesos)</t>
  </si>
  <si>
    <t>RUBRO PRESUPUESTAL</t>
  </si>
  <si>
    <t>CODIGO RUBRO PRESUPUESTAL</t>
  </si>
  <si>
    <t>¿REQUIERE CONTRATACIÓN?</t>
  </si>
  <si>
    <t>MODALIDAD DE SELECCIÓN</t>
  </si>
  <si>
    <t>FUENTE DE RECURSOS</t>
  </si>
  <si>
    <t>FECHA DE INICIO DE CONTRATACIÓN</t>
  </si>
  <si>
    <t xml:space="preserve">RIESGOS ASOCIADOS AL PROCESO </t>
  </si>
  <si>
    <t>CONTROLES ESTABLECIDOS PARA LOS RIESGOS</t>
  </si>
  <si>
    <t>IMPULSOR DE AVANCE</t>
  </si>
  <si>
    <t>DESCRIPCION DE LA META PRODUCTO 2024-2027</t>
  </si>
  <si>
    <t>VALOR DE LA META PRODUCTO 2024-2027</t>
  </si>
  <si>
    <t>PROGRAMACIÓN META PRODUCTO 2024</t>
  </si>
  <si>
    <t>DESCRIPCION DE LA ADQUISICION ASOCIADA AL PROYECTO</t>
  </si>
  <si>
    <t>PROGRAMA</t>
  </si>
  <si>
    <t>INDICADOR DE PRODUCTO SEGÚN PDD</t>
  </si>
  <si>
    <t xml:space="preserve"> El objetivo principal del Modelo Integrado de Planeación y Gestión - MIPG es dinamizar la gestión de las organizaciones públicas para generar bienes y servicios que resuelvan efectivamente las necesidades de la ciudadanía en el marco de la integralidad y la legalidad y la promoción de acciones que contribuyan a la  lucha contra la corrupcion. Por lo que el  principal beneficio del actual Modelo Integrado de Planeación y Gestión - MIPG es su contribución al fortalecimiento de las capacidades de las organizaciones, ya que se focaliza en las prácticas y procesos clave que ellas adelantan para convertir insumos en resultados, apuntando a transformar el Estado Colombiano, de un Estado legislativo a un Estado prestador de servicios.   
En relacion a lo anterior pretendemos que se identifique desde su dependencia como se relaciona el trabajo que se efectua para lograr lo propuesto.</t>
  </si>
  <si>
    <t>NOMBRE DEL RESPONSABLE</t>
  </si>
  <si>
    <t>CONTROL DE CAMBIOS</t>
  </si>
  <si>
    <t>FECHA</t>
  </si>
  <si>
    <t>DESCRIPCIÓN DEL CAMBIO</t>
  </si>
  <si>
    <t>VERSIÓN</t>
  </si>
  <si>
    <t>CARGO</t>
  </si>
  <si>
    <t>NOMBRE</t>
  </si>
  <si>
    <t>FIRMA</t>
  </si>
  <si>
    <t>ELABORÓ</t>
  </si>
  <si>
    <t>Profesional Especializado codigo 222 grado 41</t>
  </si>
  <si>
    <t>María Bernarda Pérez Carmona</t>
  </si>
  <si>
    <t>REVISÓ</t>
  </si>
  <si>
    <t>Secretario de Planeación Distrital</t>
  </si>
  <si>
    <t>APROBÓ</t>
  </si>
  <si>
    <t xml:space="preserve">Modalidad de selección </t>
  </si>
  <si>
    <t>Código</t>
  </si>
  <si>
    <t>Fuente de los recursos</t>
  </si>
  <si>
    <t>Solicitud de información a los Proveedores</t>
  </si>
  <si>
    <t xml:space="preserve">Recursos propios </t>
  </si>
  <si>
    <t>Licitación pública</t>
  </si>
  <si>
    <t>Presupuesto de entidad nacional</t>
  </si>
  <si>
    <t>Licitación pública (Obra pública)</t>
  </si>
  <si>
    <t>Regalías</t>
  </si>
  <si>
    <t>Concurso de méritos con precalificación</t>
  </si>
  <si>
    <t>Recursos de crédito</t>
  </si>
  <si>
    <t>Concurso de méritos abierto</t>
  </si>
  <si>
    <t>SGP</t>
  </si>
  <si>
    <t xml:space="preserve">Contratación directa (con ofertas) </t>
  </si>
  <si>
    <t>No Aplica</t>
  </si>
  <si>
    <t>Selección abreviada menor cuantía</t>
  </si>
  <si>
    <t>Selección Abreviada de Menor Cuantia sin Manifestacion de Interés</t>
  </si>
  <si>
    <t>Selección abreviada subasta inversa</t>
  </si>
  <si>
    <t>Mínima cuantía</t>
  </si>
  <si>
    <t>Contratación régimen especial - Selección de comisionista</t>
  </si>
  <si>
    <t>Contratación régimen especial - Enajenación de bienes para intermediarios idóneos</t>
  </si>
  <si>
    <t>Contratación régimen especial - Régimen especial</t>
  </si>
  <si>
    <t>Contratación régimen especial - Banco multilateral y organismos multilaterales</t>
  </si>
  <si>
    <t>Contratación régimen especial (con ofertas)  - Selección de comisionista</t>
  </si>
  <si>
    <t>Contratación régimen especial (con ofertas)  - Enajenación de bienes para intermediarios idóneos</t>
  </si>
  <si>
    <t>Contratación régimen especial (con ofertas)  - Régimen especial</t>
  </si>
  <si>
    <t>Contratación régimen especial (con ofertas)  - Banco multilateral y organismos multilaterales</t>
  </si>
  <si>
    <t>Contratación directa.</t>
  </si>
  <si>
    <t>Seléccion abreviada - acuerdo marco</t>
  </si>
  <si>
    <t>Julio 16-2024</t>
  </si>
  <si>
    <t>Camilo Rey Sabogal</t>
  </si>
  <si>
    <t xml:space="preserve">IMPULSOR DE AVANCE </t>
  </si>
  <si>
    <t>LINEA BASE SEGUN PDD</t>
  </si>
  <si>
    <t>PROGRAMACIÓN META PRODUCTO A 2024</t>
  </si>
  <si>
    <t>DIMENSIONES DE MIPG</t>
  </si>
  <si>
    <t>PROCESO ASOCIADO</t>
  </si>
  <si>
    <t>SUBPROCESO ASOCIADO</t>
  </si>
  <si>
    <t>OBJETIVO DEL SUBPROCESO</t>
  </si>
  <si>
    <t>PLANES DECRETO 612 DE 2018</t>
  </si>
  <si>
    <t>ENTIDADES</t>
  </si>
  <si>
    <t>SERVIDORES</t>
  </si>
  <si>
    <t>CIUDADANÍA</t>
  </si>
  <si>
    <t>INTERNO</t>
  </si>
  <si>
    <t>OBJETIVO DE DESARROLLO SOSTENIBLE</t>
  </si>
  <si>
    <t>PLAN ANUAL DE ADQUISICIONES</t>
  </si>
  <si>
    <t>ADMINISTRACIÓN DE RIESGOS</t>
  </si>
  <si>
    <t>PONDERACIÓN DE LA META PRODUCTO</t>
  </si>
  <si>
    <t>DESCRIPCIÓN DE LA META PRODUCTO 2024-2027</t>
  </si>
  <si>
    <t>META DE RESULTADO</t>
  </si>
  <si>
    <t>DENOMINACION DEL PRODUCTO</t>
  </si>
  <si>
    <t xml:space="preserve">Descripcion del objetivo del subproceso al cual pertenece </t>
  </si>
  <si>
    <t>META RESULTADO</t>
  </si>
  <si>
    <t xml:space="preserve">PONDERACION DE LA META PRODUCTO </t>
  </si>
  <si>
    <t xml:space="preserve">RIESGOS DEL PROYECTO </t>
  </si>
  <si>
    <t>ACCIONES DE CONTROL DE LOS RIESGOS DE LOS PROYECTOS</t>
  </si>
  <si>
    <t>Ingrese en esta casilla el ODS con el que se articula el programa de su competencia según el Acuerdo 139 que adopta el Plan de Desarrollo Distrital 2024-2027 'Cartagena, Ciudad de Derechos'.</t>
  </si>
  <si>
    <t>Ingrese en esta casilla la línea estratégica correspondiente al programa de su competencia según el Acuerdo 139 que adopta el Plan de Desarrollo Distrital 2024-2027 'Cartagena, Ciudad de Derechos'.</t>
  </si>
  <si>
    <t>Ingrese en esta casilla el impulsor de avance que facilita el logro del objetivo del programa de su competencia según el Acuerdo 139 que adopta el Plan de Desarrollo Distrital 2024-2027 'Cartagena, Ciudad de Derechos'.</t>
  </si>
  <si>
    <t>Ingrese en esta casilla la meta de resultado esperada del programa de su competencia según el Acuerdo 139 que adopta el Plan de Desarrollo Distrital 2024-2027 'Cartagena, Ciudad de Derechos'.</t>
  </si>
  <si>
    <t xml:space="preserve">Ingrese en este casilla el indicador definido para cumplir la meta de producto en el Plan de Desarrollo según el Acuerdo 139 que adopta el Plan de Desarrollo Distrital 2024-2027 'Cartagena, Ciudad de Derechos' </t>
  </si>
  <si>
    <t>Ingrese en esta casilla la expresion fisica con la que se mostrará el resultado de la meta propuesta. (Ejemplo: número, porcentaje, kilometro).</t>
  </si>
  <si>
    <t xml:space="preserve">Ingrese en esta casilla el valor que se encuentra en el Acuerdo 139 que adopta el Plan de Desarrollo Distrital 2024-2027 'Cartagena, Ciudad de Derechos', como el punto de partida para definir el alcance de la meta producto.  </t>
  </si>
  <si>
    <t>Ingrese en esta casilla lo que persigue el indicador en el cuatrenio, se encuentra plasmado en el Acuerdo 139 que adopta el Plan de Desarrollo Distrital 2024-2027 'Cartagena, Ciudad de Derechos'</t>
  </si>
  <si>
    <t xml:space="preserve">Ingrese en esta casilla el valor porcentual asignado a la meta producto </t>
  </si>
  <si>
    <t>Ingrese en esta casilla la naturaleza del producto a entregar, señalando con una X si es bien o servicio</t>
  </si>
  <si>
    <t>Ingrese en esta casilla el indicador de producto según el catálogo de producto de la MGA</t>
  </si>
  <si>
    <t>Ingrese en esta casilla el numero de la meta a alcanzar al finalizar el cuatrienio. Esto se encuentra inmerso en la descripcion de la meta producto identificada en el Plan de Desarrollo Distrital.</t>
  </si>
  <si>
    <t>Ingrese en esta casilla, la cantidad de la meta propuesta para la actual vigencia, relacionada con el Plan Indicativo.</t>
  </si>
  <si>
    <t>Ingrese en esta casilla la dimensión identificada:
Definir desde la competencia de la dependencia y sus procesos con que dimensión se identifican de las 7 que componen el modelo. Como son:
1. Talento Humano
2. Direccionamiento Estrategico
3. Gestion con Valores por Resultados
4. Evaluacion de Resultados
5. Informacion y Comunicación 
6. Gestion del Conocimiento
7. Control Interno</t>
  </si>
  <si>
    <t xml:space="preserve">Relacione en esta casilla la política de gestión y desempeño institucional alineada a su proceso (Éstas se ubican en una de las siete dimensiones de MIPG y las 19 políticas)
</t>
  </si>
  <si>
    <t>Relacione en esta casilla el subproceso de su competencia (Identifique esto en el mapa de interrelación de procesos).</t>
  </si>
  <si>
    <t xml:space="preserve">Relacione en esta casilla el proceso de gestión asociado al programa y al producto (Identifique el proceso de su competencia en el mapa de interrelacion de procesos alineado con su dependencia).
</t>
  </si>
  <si>
    <t>Defina en esta casilla con una X a qué grupo de valor pertenece, ya sea entidades, ciudadanía, servidores-interno.</t>
  </si>
  <si>
    <t>Ingrese en esta casilla el nombre del proyecto a partir del cual se desarrollará el programa con el que se articula.</t>
  </si>
  <si>
    <t>Ingrese en esta casilla el número BPIN del proyecto a partir del cual se desarrollará el programa con el que se articula.</t>
  </si>
  <si>
    <t>Ingrese en esta casilla el listado de actividades del proyecto a partir de las cuales se desarrollará el programa con el que se articula (Incluir actividades misionales que se desarrollan conforme al propósito de la entidad y su proceso). Es importante que este listado de actividades coincida totalmente con las viabilizadas en el SUIFP.</t>
  </si>
  <si>
    <t>Ingrese en esta casilla el número o pocentaje que se pretende alcanzar con cada actividad del proyecto durante la vigencia.</t>
  </si>
  <si>
    <t>Indique en esta casilla la fecha de inicio de la actividad en la vigencia 2024</t>
  </si>
  <si>
    <t>Indique en esta casilla la fecha de terminación de la actividad en la vigencia 2024</t>
  </si>
  <si>
    <t>Indique en esta casilla el número de días que requiere el desarrollo de la actividad para la vigencia 2024</t>
  </si>
  <si>
    <t>Ingrese en esta casilla el número de personas estimadas que van a recibir beneficio de la actividad programada en el proyecto</t>
  </si>
  <si>
    <t>Ingrese en esta casilla la Unidad Comunera de Gobierno donde se aplica el proyecto asociado</t>
  </si>
  <si>
    <t xml:space="preserve">Indique en esta casilla el nombre de la pesona encargada de supervisar las actividades del proyecto encaminadas a conseguir la meta propuesta </t>
  </si>
  <si>
    <t xml:space="preserve">Ingrese en esta casilla los riesgos identificados al proyecto </t>
  </si>
  <si>
    <t xml:space="preserve">Ingrese en esta casilla las acciones para controlar los riesgos identificados al proyecto </t>
  </si>
  <si>
    <t>Ingrese el valor numérico en pesos del Plan Operativo Anual de Inversión asignado al rubro presupuestal</t>
  </si>
  <si>
    <t xml:space="preserve">Ingrese el valor numérico en pesos del Plan Operativo Anual de Inversion asignado al rubro presupuestal luego de adiciones y deducciones </t>
  </si>
  <si>
    <t>Ingrese el nombre de la fuente de recursos con lo que financiará la actividad</t>
  </si>
  <si>
    <t>Indique el rubro del presupuesto que abarca el sector de su competencia.</t>
  </si>
  <si>
    <t>Ingrese el código numérico que identifica el concepto del gasto (Funcionamiento, Deuda, Inversión) y el cual es definido en el Decreto de Liquidación.</t>
  </si>
  <si>
    <t>En esta casilla ingrese si es necesaria la contratación</t>
  </si>
  <si>
    <t xml:space="preserve">Relacione la descripcion que se encuentra en el Plan Anual de Adquisiciones asociada al proyecto de inversión </t>
  </si>
  <si>
    <t>Indique la modalidad de contratación selecionada (Licitación Pública, concurso de méritos, selección abreviada, mínima cuantía, contratación directa)</t>
  </si>
  <si>
    <t>Indique la fuente de recursos asignada por el acuerdo de presupuesto</t>
  </si>
  <si>
    <t>Indique la fecha tentativa de inicio del proceso de contratación</t>
  </si>
  <si>
    <t>Ingrese en esta casilla cada uno de los riesgos identificados en el proceso definido, y desarrollado en la caracterización de la gestión por proceso</t>
  </si>
  <si>
    <t xml:space="preserve">Ingrese en esta casilla cada uno de los controles formulados para cada riesgo identificado en el proceso definido </t>
  </si>
  <si>
    <t>OBJETIVO GENERAL DEL PROYECTO</t>
  </si>
  <si>
    <t>PRODUCTO DEL PROYECTO</t>
  </si>
  <si>
    <t xml:space="preserve"> META PRODUCTO PDD 2024</t>
  </si>
  <si>
    <t>FECHA DE INICIO DE LA ACTIVIDAD</t>
  </si>
  <si>
    <t>FECHA DE TERMINACIÓN DE LA ACTIVIDAD</t>
  </si>
  <si>
    <t>DESCRIPCIÓN DE LA ADQUISICIÓN ASOCIADA AL PROYECTO</t>
  </si>
  <si>
    <t>GESTIÓN ADMINISTRATIVA - MIPG</t>
  </si>
  <si>
    <t>LÍNEA BASE 
SEGUN PDD</t>
  </si>
  <si>
    <t>LÍNEA ESTRATÉGICA</t>
  </si>
  <si>
    <t>TIPO DE INDICADOR</t>
  </si>
  <si>
    <t>FORMATO PLAN DE ACCIÓN INSTITUCIONAL</t>
  </si>
  <si>
    <t>INSTRUCTIVO PARA EL DILIGENCIAMIENTO DEL PLAN DE ACCIÓN INSTITUCIONAL VIGENCIA 2024</t>
  </si>
  <si>
    <t>PLANTEAMIENTO ESTRATÉGICO- PLAN DE DESARROLLO</t>
  </si>
  <si>
    <t>PROGRAMACIÓN META PRODUCTO 2027</t>
  </si>
  <si>
    <t>PROGRAMACIÓN META PRODUCTO 2025</t>
  </si>
  <si>
    <t>PROGRAMACIÓN META PRODUCTO 2026</t>
  </si>
  <si>
    <t>UNIDAD COMUNERA DE GOBIERNO A IMPACTAR</t>
  </si>
  <si>
    <t>OBJETIVO ESTRATÉGICO</t>
  </si>
  <si>
    <t>NOMBRE DEL INDICADOR</t>
  </si>
  <si>
    <t>FRECUENCIA</t>
  </si>
  <si>
    <t>PROPÓSITO</t>
  </si>
  <si>
    <t>PROYECTOS DE INVERSIÓN</t>
  </si>
  <si>
    <t>DEPENDENCIA:</t>
  </si>
  <si>
    <t xml:space="preserve"> POLÍTICA DE GESTIÓN Y DESEMPEÑO INSTITUCIONAL</t>
  </si>
  <si>
    <t>Ingrese en esta casilla el nombre del indicador asociado a los objetivos estratégicos de la entidad, de acuerdo al proceso o subproceso de su competencia.</t>
  </si>
  <si>
    <t>Describa en esta casilla la meta que espera lograr a partir del indicador mencionado en la casilla anterior.</t>
  </si>
  <si>
    <t>Describa en esta casilla la frecuencia con la que se hará el reporte.</t>
  </si>
  <si>
    <t>Describa en esta casilla el tipo de indicador relacionado, según su naturaleza (eficiencia, eficaz, efectividad, etc).</t>
  </si>
  <si>
    <t>Indique a cuál Plan Institucional, de los establecidos en el Decreto 612 del 2018, le aporta este producto.</t>
  </si>
  <si>
    <t>DENOMINACIÓN DEL PRODUCTO</t>
  </si>
  <si>
    <t>PLANTEAMIENTO ESTRATÉGICO PLAN DE ACCIÓN INSTITUCIONAL (Hoja 1)</t>
  </si>
  <si>
    <t>GESTIÓN ADMINISTRATIVA MIPG (Hoja 2)</t>
  </si>
  <si>
    <t>PLAN DE ACCION - INVERSIÓN (Hoja 3)</t>
  </si>
  <si>
    <t>PROGRAMACIÓN PRESUPUESTAL (Hoja 3)</t>
  </si>
  <si>
    <t>PLAN ANUAL DE ADQUISICIONES (Hoja 3)</t>
  </si>
  <si>
    <t xml:space="preserve">LINEA ESTRATÉGICA </t>
  </si>
  <si>
    <t>Ingrese en esta casilla el objetivo estratégico definido en la plataforma estratégica,  relacionado con su proceso y con la línea estratégica en la cual el Acuerdo 139 del 2024 le asignó su responsabilidad.</t>
  </si>
  <si>
    <t>POLÍTICAS DE GESTIÓN Y DESEMPEÑO INSTITUCIONAL</t>
  </si>
  <si>
    <t>PROCESO ASOCIADO A PROGRAMA Y PRODUCTO</t>
  </si>
  <si>
    <t>GRUPOS DE VALOR</t>
  </si>
  <si>
    <t xml:space="preserve">Bien </t>
  </si>
  <si>
    <t>Servicio</t>
  </si>
  <si>
    <t>DIMENSIÓN (ES) DE MIPG</t>
  </si>
  <si>
    <t>ACTIVIDADES DE PROYECTO DE INVERSIÓN 
( HITOS )</t>
  </si>
  <si>
    <t xml:space="preserve">Ingrese en esta casilla el nombre de los programas de su competencia según el Acuerdo 139 que adopta el Plan de Desarrollo Distrital 2024-2027 'Cartagena, Ciudad de Derechos' (revise e incorpore los programas del Capítulo de los Pueblos y Comunidades Étnicas donde tienen compromisos, así como sus metas compartidas con otras dependencias). </t>
  </si>
  <si>
    <t>CÓDIGO DE PROGRAMA</t>
  </si>
  <si>
    <t>Ingrese en esta casilla el código del programa establecido en el Plan Operativo Anual de Inversiones.</t>
  </si>
  <si>
    <t>PROGRAMACIÓN NUMÉRICA DE LA ACTIVIDAD PROYECTO (VIGENCIA)</t>
  </si>
  <si>
    <t>Ingrese en esta casilla el fin general del proyecto a partir del cual se desarrollará el programa con el que se articula.</t>
  </si>
  <si>
    <t>OBJETIVO ESPECIFICO DEL PROYECTO</t>
  </si>
  <si>
    <t>OBJETIVO ESPECÍFICO DEL PROYECTO</t>
  </si>
  <si>
    <t>Ingrese en esta casilla el objetivo específico asociado al objetivo general diligenciado en la casilla anterior.</t>
  </si>
  <si>
    <t>Ingrese en esta casilla el producto que materializa el objetivo específico relacionado en la casilla anterior.</t>
  </si>
  <si>
    <t>PONDERACIÓN DE PRODUCTO</t>
  </si>
  <si>
    <t>PONDERACIÓN DE  PRODUCTO</t>
  </si>
  <si>
    <t>Ingrese en esta casilla la ponderacion asignada al producto en cuestión.</t>
  </si>
  <si>
    <t>Ingrese en esta casilla el producto resultante de cada actividad de proyecto a realizar.</t>
  </si>
  <si>
    <t>ACTIVIDADES DE PROYECTO DE INVERSIÓN
( HITOS )</t>
  </si>
  <si>
    <t>PROGRAMACIÓN NUMÉRICA DE LA ACTIVIDAD PROYECTO 2024</t>
  </si>
  <si>
    <t>CUANTÍA ASIGNADA A LA CONTRATACIÓN</t>
  </si>
  <si>
    <t>Ingrese en esta casilla el valor de la contratación relacionada</t>
  </si>
  <si>
    <t>PRIMERA INFANCIA, INFANCIA Y ADOLESCENCIA</t>
  </si>
  <si>
    <t>CAMBIO CLIMÁTICO</t>
  </si>
  <si>
    <t>GESTIÓN DEL RIESGO DE DESASTRES</t>
  </si>
  <si>
    <t>TRAZADOR PRESUPUESTAL</t>
  </si>
  <si>
    <t>EQUIDAD DE LA MUJER</t>
  </si>
  <si>
    <t>CONSTRUCCIÓN DE PAZ</t>
  </si>
  <si>
    <t>DESPLAZADOS</t>
  </si>
  <si>
    <t>VÍCTIMAS</t>
  </si>
  <si>
    <t>GRUPOS ÉTNICOS</t>
  </si>
  <si>
    <t>POLÍTICA DE ADMINISTRACION DE RIESGOS</t>
  </si>
  <si>
    <t xml:space="preserve">“Establece los lineamientos y parámetros en la Alcaldía Mayor de Cartagena de Indias para la identificación, análisis, evaluación, tratamiento, monitoreo, revisión, 
valoración, comunicación, consulta y seguimiento de los riesgos a los que se  expone y pueden afectar el cumplimiento de los objetivos institucionales en el marco 
de los procesos, planes y proyectos de la entidad debido a eventos potenciales y  que pueden llevar a la posibilidad de incurrir en pérdidas o afectaciones a nivel 
económico o reputaciones por deficiencias, fallas o inadecuaciones, en el recurso  humano, procesos, tecnología, infraestructura o por la ocurrencia de 
acontecimientos externos.” </t>
  </si>
  <si>
    <t>Ingrese en esta casilla el trazador presupuestal asociado a la actividad de proyecto.</t>
  </si>
  <si>
    <t>Fecha: 16/07/2024</t>
  </si>
  <si>
    <t>Código: PTDGI01-F001</t>
  </si>
  <si>
    <t>Página: 2 de 3</t>
  </si>
  <si>
    <t>Página: 1 de 3</t>
  </si>
  <si>
    <t>Página: 3 de 3</t>
  </si>
  <si>
    <t>Elaboración del  documento</t>
  </si>
  <si>
    <t>1.0</t>
  </si>
  <si>
    <t>VALIDACIÓN DEL DOCUMENTO</t>
  </si>
  <si>
    <t>PROMEDIO</t>
  </si>
  <si>
    <t>EJECUCIÓN PRESUPUESTAL SEGÚN REGISTROS PRESUPUESTALES A AGOSTO 31 DE 2024</t>
  </si>
  <si>
    <t>REPORTE (ENLACE DE SECOP)</t>
  </si>
  <si>
    <t>REPORTE ACTIVIDAD DE PROYECTO
EJECUTADO DE SEPTIEMBRE 1 A DICIEMBRE 31 DE 2024</t>
  </si>
  <si>
    <t>EJECUCIÓN PRESUPUESTAL SEGÚN REGISTROS PRESUPUESTALES DE SEPTIEMBRE A DICIEMBRE 31 DE 2024</t>
  </si>
  <si>
    <t>EJECUCIÓN PRESUPUESTAL SEGÚN GIROS A AGOSTO 31 DE 2024</t>
  </si>
  <si>
    <t>EJECUCIÓN PRESUPUESTAL SEGÚN GIROS DE SEPTIEMBRE A DICIEMBRE 31 DE 2024</t>
  </si>
  <si>
    <t>REPORTE PRODUCTO DE  SEPTIEMBRE A 31 DE DICIEMBRE 2024</t>
  </si>
  <si>
    <t>Vida Digna</t>
  </si>
  <si>
    <t>Vivienda Digna y Hábitat</t>
  </si>
  <si>
    <t>Reducir el déficit cuantitativo de vivienda a 6,45%</t>
  </si>
  <si>
    <t>UNIDOS POR UNA VIVIENDA PARA TI</t>
  </si>
  <si>
    <t>Hogares beneficiados con
adquisición de vivienda</t>
  </si>
  <si>
    <t xml:space="preserve">Número de subsidios de vivienda nueva asignados </t>
  </si>
  <si>
    <t>Déficit cuantitativo de vivienda: 26.804 hogares
Fuente: DANE, 2018</t>
  </si>
  <si>
    <t>Beneficiar a diez mil (10.000) hogares con subsidios familiares de adquisición de vivienda de interés social</t>
  </si>
  <si>
    <t>Hogares beneficiados con adquisición de vivienda </t>
  </si>
  <si>
    <t>Reducir el déficit
cualitativo de vivienda
a 22,66%</t>
  </si>
  <si>
    <t>MI CASA AVANZA</t>
  </si>
  <si>
    <t xml:space="preserve">Hogares beneficiados con mejoramiento de vivienda </t>
  </si>
  <si>
    <t xml:space="preserve">Número de subsidios de mejoramiento de vivienda asignados </t>
  </si>
  <si>
    <t>Déficit cualitativo: 73.985 hogares
Fuente: DANE, 2018</t>
  </si>
  <si>
    <t>Beneficiar a doce mil setecientos cincuenta (12.750) hogares con subsidios familiares para mejoramiento de vivienda urbana</t>
  </si>
  <si>
    <t>Hogares beneficiados con mejoramiento de una vivienda  </t>
  </si>
  <si>
    <t>ND</t>
  </si>
  <si>
    <t>MI CASA CON PROPIEDAD</t>
  </si>
  <si>
    <t>Número de predios legalizados o titulados</t>
  </si>
  <si>
    <t xml:space="preserve">Número de predios titulados </t>
  </si>
  <si>
    <t>Déficit de legalización y/o titulación de predios: 11.639 hogares
Fuente: Corvivenda, 2023</t>
  </si>
  <si>
    <t>Titular o legalizar cinco mil (5.000) predios</t>
  </si>
  <si>
    <t>Asistencias técnicas y jurídicas realizadas</t>
  </si>
  <si>
    <t>MI TERRITORIO EN ORDEN</t>
  </si>
  <si>
    <t>Número de Documentos
Técnicos de Soporte - DTS
para la legalización urbanística
elaborados</t>
  </si>
  <si>
    <t xml:space="preserve">Número de documentos elaborados </t>
  </si>
  <si>
    <t>1 DTS elaborado a corte 2023
Fuente: Corvivienda, 2023</t>
  </si>
  <si>
    <t>Elaborar cinco (5)
Documentos Técnicos de Soporte para la solicitud de legalización de 100 hectáreas en los asentamientos humanos priorizados del Distrito</t>
  </si>
  <si>
    <t>Documentos de planeación elaborados</t>
  </si>
  <si>
    <t>Número de sistemas de información de vivienda actualizados</t>
  </si>
  <si>
    <t xml:space="preserve">Número de sistemas de información actualizados </t>
  </si>
  <si>
    <t>1 sistema de información de vivienda creado a corte 2023
Fuente: Corvivienda, 2023</t>
  </si>
  <si>
    <t>Actualizar un (1) sistema de información de vivienda</t>
  </si>
  <si>
    <t>Sistemas de información actualizados</t>
  </si>
  <si>
    <t xml:space="preserve"> Direccionamiento Estratégico y Planeación </t>
  </si>
  <si>
    <t>Política de Planeación institucional
Política de Compras y Contratación Pública .</t>
  </si>
  <si>
    <t>Gestión de vivienda</t>
  </si>
  <si>
    <t>N/A</t>
  </si>
  <si>
    <t xml:space="preserve">Cooperar con la disminución del déficit cuantitativo de vivienda a través de la adquisición de una vivienda nueva en el Distrito de Cartagena a través de la asignación de Subsidios.
</t>
  </si>
  <si>
    <t>Disminuir el deficit cuantitativo de vivienda= No de subsidios adjudicados / No total del deficit cuantitativo habitacional de vivienda</t>
  </si>
  <si>
    <t>Disminuir el deficit cuantitativo de vivienda</t>
  </si>
  <si>
    <t>SEMESTRAL</t>
  </si>
  <si>
    <t>Efectividad</t>
  </si>
  <si>
    <t xml:space="preserve">Plan anual de inversión </t>
  </si>
  <si>
    <t>R1. Posibilidad de pérdida Económica y Reputacional por atrasos en el cronograma y sobrecostos debido a cambios naturales en el entorno global
R2. Posibilidad de pérdida Económica y Reputacional por incumplimiento de especificaciones de obra debido a inadecuada calidad de los materiales</t>
  </si>
  <si>
    <t>R1.
El Director Técnico identifica las posibles desviaciones que generan afectación a los precios a través de una proyección de los costos de la obra por el tiempo de duración.
El Director Técnico establece con claridad las condiciones de uso de los AUI en la obra a través de un documento que contemple dichas condiciones
El Director Técnico identifica los posibles eventos relacionados a sobrecostos a través de comités de seguimiento de obra semanal
R2. 
El Director Técnico verifica las especificaciones técnicas de la obra a través de una lista de chequeo que contemple lo requerido en el anexo técnico del contrato
El Director Técnico exige a la interventoría la identificación de la adecuada calidad de los materiales a través del cumplimiento de sus obligaciones contractuales
 Solicitar a la Direccion Administrativa la contratacion de transporte para la visistas de campo de supervisión a traves de Comunicación Oficial y/o proyecccion de Actividades</t>
  </si>
  <si>
    <t>Gestión de mejoramiento de vivienda</t>
  </si>
  <si>
    <t>Contribuir a la disminución del déficit cualitativo de vivienda a través del mejoramiento de las condiciones de habitabilidad de los hogares del distrito de Cartagena con la prestación de servicios a nuestros grupos de valor en las modalidades de mejoramiento de vivienda que ofrece la entidad.</t>
  </si>
  <si>
    <t>Disminuir el deficit cuanlitativo de vivienda= No de viviendas mejoradas /No total del deficit cualitativo habitacional de vivienda</t>
  </si>
  <si>
    <t>Disminuir el deficit cualitativo de vivienda</t>
  </si>
  <si>
    <t>Posibilidad de pérdida Reputacional por fallas en informes de asignación de subsidios de vivienda de interés social y mejoramiento de vivienda debido a errores en la consolidación de la información</t>
  </si>
  <si>
    <t>El Director Técnico verifica la información de los informes que detallan la asignación de subsidios a través de la realimentación del informe consolidado a los coordinadores de cada proyecto
El Director Técnico asigna un funcionario para la consolidación y generaciión del informe de subsidios a través de cuadros de control con actualización mensual</t>
  </si>
  <si>
    <t xml:space="preserve">Fondo de Vivienda de interés Social y Reforma Urbana Distrital - CORVIVIENDA											</t>
  </si>
  <si>
    <t>Dignificar la vida de los habitantes del Distrito de Cartagena de Indias, reducir la pobreza multidimensional, el déficit habitacional, y ampliar la cobertura del saneamiento básico, a través de la implementación de estrategias integrales focalizadas en el fortalecimiento de la infraestructura educativa, en el fomento de las condiciones habitacionales adecuada y en el acceso de calidad de los servicios públicos, garantizando una vida digna para toda la población, durante el período de gobierno 2024-2027.</t>
  </si>
  <si>
    <t>02-01-01</t>
  </si>
  <si>
    <t>02-01-02</t>
  </si>
  <si>
    <t>02-01-03</t>
  </si>
  <si>
    <t>02-01-04</t>
  </si>
  <si>
    <t>Disminuir el déficit de legalización y/o titulación de predios a 43%</t>
  </si>
  <si>
    <t xml:space="preserve">Aumentar el número de solicitudes de legalización urbanística de barrios </t>
  </si>
  <si>
    <t xml:space="preserve">Actualizar en un 100% el sistema de información de vivienda </t>
  </si>
  <si>
    <t>11.Ciudades y
comunidades
sostenibles
13.Acción climática
urgente</t>
  </si>
  <si>
    <t>APROPIACIÓN INICIAL
(DEC. 1702 18 DIC 2023)
(en pesos)</t>
  </si>
  <si>
    <t>INCORPORACIÓN / REDUCCIÓN
 PRESUPUESTO DE INVERSIÓN
(en pesos)</t>
  </si>
  <si>
    <t xml:space="preserve"> APROPACIÓN DEFINITIVA POR PROYECTO</t>
  </si>
  <si>
    <t xml:space="preserve"> ARMONIZACIÓN PRESUPUESTAL
PREDIS
(DEC. 0962 27 JUN 2024)
(en pesos)</t>
  </si>
  <si>
    <t>Beneficiar a mil (1.000) hogares con subsidios familiares de adquisición de vivienda de interés social</t>
  </si>
  <si>
    <t>Subsidio familiar de vivienda de interés social del Programa "Unidos Por Una Vivienda Para Ti" del Distrito de Cartagena de Indias</t>
  </si>
  <si>
    <t>Contribuir con la disminución del déficit cuantitativo de vivienda a través de la asignación de subsidios familiares de Vivienda de Interés Social para la adquisición de una vivienda nueva o usada en el Distrito de Cartagena de Indias.</t>
  </si>
  <si>
    <t>Asegurar que la oferta satisfaga la demanda de vivienda VIS y VIP de manera adecuada y asequible.</t>
  </si>
  <si>
    <t>Servicio de apoyo financiero para adquisición de vivienda</t>
  </si>
  <si>
    <t xml:space="preserve">Servicios profesionales y de apoyo a la gestión para la ejecución del Programa Unidos por una Vivienda para Ti </t>
  </si>
  <si>
    <t xml:space="preserve">Subsidios distritales complementarios de vivienda </t>
  </si>
  <si>
    <t>ENERO 
2024</t>
  </si>
  <si>
    <t>DICIEMBRE 
2024</t>
  </si>
  <si>
    <t xml:space="preserve">UCG Urbanas
 1, 2, 3, 4, 5, 6, 7, 8, 9, 10, 11, 12, 13, 14 y 15 </t>
  </si>
  <si>
    <t>Verónica Garcia Nieves</t>
  </si>
  <si>
    <t>Insuficiencia de ingresos esperados durante la vigencia 2024- 2027</t>
  </si>
  <si>
    <t>Gestionar recursos distritales, nacionales e internacionales con empresas públicas y privadas para la asignación de subsidios de vivienda nueva.</t>
  </si>
  <si>
    <t>SI</t>
  </si>
  <si>
    <t>Contratación de la prestación de servicios profesionales y de apoyo a la gestión para la administración del programa Vivienda Nueva</t>
  </si>
  <si>
    <t>MAYO 
2024</t>
  </si>
  <si>
    <t>1.2.1.0.00-001-ICLD</t>
  </si>
  <si>
    <t>1.3.3.2.00-93-039 RB IPU 15%  CORVIVIENDA ACUERDO 119 DE 2023</t>
  </si>
  <si>
    <t>2.3.4001.1400.2024130010012</t>
  </si>
  <si>
    <t>Aumento del precio por metro cuadrado de la vivienda</t>
  </si>
  <si>
    <t>Promover la colaboración entre el sector público y privado para incrementar la oferta de viviendas asequibles</t>
  </si>
  <si>
    <t xml:space="preserve">Gestión integral de logística para el desarrollo de la oferta institucional del Programa Unidos por una Vivienda para Ti </t>
  </si>
  <si>
    <t xml:space="preserve">Retraso en la asignación de subsidios de vivienda nueva debido a la falta de cooperación de los actores involucrados. </t>
  </si>
  <si>
    <t>Implementar procedimientos claros y facilitar la coordinación entre todos los actores involucrados para agilizar la asignación de subsidios de vivienda nueva y evitar retrasos.</t>
  </si>
  <si>
    <t>Cambio en la normatividad nacional para la asignación de subsidios de vivienda</t>
  </si>
  <si>
    <t>Diversificar fuentes de financiamiento y fortalecer alianzas estratégicas con el sector privado y organizaciones internacionales.</t>
  </si>
  <si>
    <t>Contratar la administración de recursos de inversión para la Oferta Institucional de Subsidios Distritales Complementarios de Vivienda en el marco del Programa Unidos Por Una Vivienda Para Ti, a través de encargo fiduciario</t>
  </si>
  <si>
    <t>AGOSTO 
2024</t>
  </si>
  <si>
    <t>1.2.2.0.00-039-ICDE
CORVIVIENDA 15% IPU</t>
  </si>
  <si>
    <t xml:space="preserve">Desarrollo de ofertas institucionales para la asignación de subsidios familiares distritales de vivienda </t>
  </si>
  <si>
    <t>Hogares incapaces de alcanzar el cierre financiero para la adquisición de vivienda.</t>
  </si>
  <si>
    <t>Ampliar el valor del subsidio de vivienda nueva para la población en pobreza extrema</t>
  </si>
  <si>
    <t>Beneficiar a tres mil (3.000) hogares con subsidios familiares para mejoramiento de vivienda urbana</t>
  </si>
  <si>
    <t>Mejoramiento de viviendas para la población priorizada del Programa “Mi Casa Avanza” del Distrito de Cartagena de Indias</t>
  </si>
  <si>
    <t>Contribuir a la disminución del déficit cualitativo de vivienda a través de la asignación de subsidios de mejoramiento de vivienda, destinados a superar una o varias de las carencias básicas de la unidad habitacional. Una parte de estos subsidios irá destinada a las comunidades y pueblos étnicos.</t>
  </si>
  <si>
    <t>Mejorar las condiciones de las viviendas de la población vulnerable del Distrito de Cartagena de Indias.</t>
  </si>
  <si>
    <t>Servicio de apoyo financiero para mejoramiento de vivienda</t>
  </si>
  <si>
    <t>Servicios profesionales y de apoyo a la gestión para la ejecución del Programa Mi Casa Avanza</t>
  </si>
  <si>
    <t xml:space="preserve">Subsidios distritales de mejoramiento de vivienda </t>
  </si>
  <si>
    <t xml:space="preserve">UCG Urbanas
 1, 2, 3, 4, 5, 6, 7, 8, 9, 10, 11, 12, 13, 14 y 15 
UCG Rurales
 1, 2, 3, 4, 5, 6, 7, 8, 9, 10, 11, 12, 13, 14 y 15 </t>
  </si>
  <si>
    <t xml:space="preserve">Julio del Castillo Tapia </t>
  </si>
  <si>
    <t>Insuficiencia de ingresos esperados durante la vigencia 2024-2027</t>
  </si>
  <si>
    <t>Gestionar convenios de asociación con entidades publicas y privadas para la ejecución de proyectos de mejoramiento de vivienda conjuntos.</t>
  </si>
  <si>
    <t>Contratación de la prestación de servicios profesionales y de apoyo a la gestión para la administración del programa Mejoramiento de Vivienda</t>
  </si>
  <si>
    <t>ABRIL 
2024</t>
  </si>
  <si>
    <t>1.3.3.2.00-95-039 RB IPU 15%  CORVIVIENDA</t>
  </si>
  <si>
    <t>2.3.4001.1400.2024130010013</t>
  </si>
  <si>
    <t>Demoras en la asignación del subsidio de mejoramiento de vivienda debido a que los potenciales beneficiarios no entregan la documentación requerida a tiempo.</t>
  </si>
  <si>
    <t>Coordinación de las áreas involucradas para recolectar la documentación según los plazos establecidos.</t>
  </si>
  <si>
    <t>Contratar el mejoramiento de vivienda para familias asentadas en el Distrito de Cartagena de Indias</t>
  </si>
  <si>
    <t>Contratar la interventoria para los contratos de obra para mejoramiento de vivievienda a familias asentadas en el Distrito de Cartagena de Indias</t>
  </si>
  <si>
    <t>Gestión integral de logística y transporte terrestre para el desarrollo de la oferta institucional del Programa Mi Casa Avanza</t>
  </si>
  <si>
    <t>Baja participación de empresas calificadas en licitaciones públicas</t>
  </si>
  <si>
    <t>Seguimiento y verificación a las Actividades desarrolladas en las etapas precontractual y contractual</t>
  </si>
  <si>
    <t>Aunar esfuerzos técnicos, administrativos y financieros para la ejecución de obras por asignación de subsidios de mejoramiento de vivienda en la modalidad de saneamiento básico a familias asentadas en el perímetro urbano del distrito de Cartagena de indias.</t>
  </si>
  <si>
    <t>JUNIO 
2024</t>
  </si>
  <si>
    <t>Aunar esfuerzos técnicos, administrativos y financieros para la realización de hasta ciento cincuenta (150) mejoramientos de vivienda en la modalidad de saneamiento básico, en la isla de barú, ubicada en la zona insular del distrito de Cartagena de indias en el marco del programa hogares saludables</t>
  </si>
  <si>
    <t>Deficiencias en la calidad de los mejoramientos realizados.</t>
  </si>
  <si>
    <t>Ejercer supervisión, interventoría y exigir garantías de desempeño y calidad por parte de los contratistas.</t>
  </si>
  <si>
    <t>Aunar esfuerzos técnicos, administrativos y financieros para la realización de mejoramientos de vivienda en modalidad de vivienda prefabricada</t>
  </si>
  <si>
    <t>Diagnóstico, ejecución e interventoría de las obras de mejoramiento de vivienda por asignación de subsidios familiares</t>
  </si>
  <si>
    <t>Aunar esfuerzos técnicos, administrativos y financieros para la ejecución de obras por asignación de subsidios de mejoramiento de vivienda en la modalidad de saneamiento básico a familias asentadas en el perímetro urbano del distrito de cartagena de indias.</t>
  </si>
  <si>
    <t>Incumplimiento de los tiempos estipulados para la ejecución de obras de mejoramiento</t>
  </si>
  <si>
    <t>Establecer un cronograma detallado con hitos específicos y realizar un seguimiento continuo del progreso del proyecto.</t>
  </si>
  <si>
    <t>Contratar las obras de mantenimiento y/o adecuación y/o mejoramiento del parque San Felipe Neri, bien inmueble que se encuentra bajo el cuidado del Fondo de Vivienda de Interes Social y Reforma Urbana Distrital</t>
  </si>
  <si>
    <t>Titular o legalizar dos mil (2.000) predios</t>
  </si>
  <si>
    <t>Titulación de Predios para la población priorizada del Programa “Mi Casa con Propiedad” del Distrito de Cartagena de Indias</t>
  </si>
  <si>
    <t xml:space="preserve"> Disminuir el déficit de legalización y/o titulación de predios, mediante la obtención de títulos de propiedad en el Distrito de Cartagena de Indias.</t>
  </si>
  <si>
    <t>Reducir el déficit de legalización y/o titulación de predios en el Distrito de Cartagena de Indias.</t>
  </si>
  <si>
    <t>Servicio de asistencia técnica y jurídica en saneamiento y titulación de predios</t>
  </si>
  <si>
    <t>Servicios profesionales y de apoyo a la gestión para la asistencia técnica y jurídica del Programa Mi Casa con Propiedad</t>
  </si>
  <si>
    <t xml:space="preserve">Predios titulados </t>
  </si>
  <si>
    <t xml:space="preserve">UCG Urbanas
 1, 2, 3, 4, 5, 6, 7, 8, 9, 10, 11, 12, 13, 
14 y 15 </t>
  </si>
  <si>
    <t>Jairo Beleño Bellio</t>
  </si>
  <si>
    <t>Contratación de la prestación de servicios profesionales y de apoyo a la gestión para la asistencia técnica y jurídica en el marco del proyecto de titulación y/o legalización de predios</t>
  </si>
  <si>
    <t>2.3.4001.1400.2024130010014</t>
  </si>
  <si>
    <t>Gestión integral de logística y transporte terrestre para el desarrollo de la oferta institucional del Programa Mi Casa con Propiedad</t>
  </si>
  <si>
    <t>Retraso en el registro y entrega de títulos de propiedad radicados en la ORIP</t>
  </si>
  <si>
    <t>Surtir el convenio establecido entre Corvivienda y la ORIP para la agilización de trámites.</t>
  </si>
  <si>
    <t>Modificación de la información verídica de los terrenos y perjuicio para las personas que poseen la propiedad de estos.</t>
  </si>
  <si>
    <t>Verificación y actualización de la información catastral, con la participación activa de los poseedores y una supervisión directa del trabajo en campo.</t>
  </si>
  <si>
    <t>Aunar esfuerzos técnicos, administrativos y financieros para el acompañamiento, sensibilizacion y entrega de titulos de propiedad en el marco del proyecto "titulacion y/o legalizacion de predios para la poblacion beneficiada del programa "mi casa a lo legal" del fondo de vivienda de interes social y reforma urbana del distrito de cartagena".</t>
  </si>
  <si>
    <t>Cancelación de pagos de facturas por gastos notariales, oficina de registro de instrumentos públicos, gobernación, valorización e impuesto predial</t>
  </si>
  <si>
    <t>Errores en los trámites de titulación de predios</t>
  </si>
  <si>
    <t>Contratación de personal idóneo para los procedimientos.</t>
  </si>
  <si>
    <t>Elaborar un (1)
Documento Técnico de Soporte para la solicitud de legalización de hectáreas en el asentamiento humano priorizado del Distrito</t>
  </si>
  <si>
    <t xml:space="preserve">Desarrollo del Programa "Mi Territorio en Orden" para el mejoramiento del hábitat en el Distrito de Cartagena de Indias </t>
  </si>
  <si>
    <t>Elaborar estudios y documentos técnicos del sector vivienda que servirán como insumos fundamentales para la estructuración de planes y proyectos destinados al mejoramiento del hábitat y el ordenamiento del territorio en el Distrito de Cartagena.</t>
  </si>
  <si>
    <t>Realizar solicitud de legalización urbanística de barrios informales.</t>
  </si>
  <si>
    <t>Documentos de planeación</t>
  </si>
  <si>
    <t>Servicios profesionales y de apoyo a la gestión para la ejecución del Programa Mi Territorio en Orden - Legalización Urbanística de Barrios</t>
  </si>
  <si>
    <t xml:space="preserve">Documento Técnico de Soporte elaborado </t>
  </si>
  <si>
    <t>UCG Urbano
11</t>
  </si>
  <si>
    <t>Cambios en la normatividad nacional y local en lo referente a estudios técnicos para el ordenamiento territorial</t>
  </si>
  <si>
    <t>Subsanación y aplicación de nueva normatividad.</t>
  </si>
  <si>
    <t>Contratación de la prestación de servicios profesionales y de apoyo a la gestión para la administración del programa Reforma Urbana para legalización urbanistica de barrios</t>
  </si>
  <si>
    <t>2.3.4001.1400.2024130010017</t>
  </si>
  <si>
    <t>Gestión integral de logística y transporte terrestre para el desarrollo de la oferta institucional del Programa Mi Territorio en Orden</t>
  </si>
  <si>
    <t>Demoras de la Secretaría de Planeación Distrital en la priorización de barrios que han solicitado iniciación de proceso de Legalización Urbanística.</t>
  </si>
  <si>
    <t>Coordinación de las áreas involucradas para priorizar los barrios no regularizados los plazos establecidos.</t>
  </si>
  <si>
    <t>Contratación de la prestación de servicios profesionales y de apoyo a la gestión para la administración del programa de Reforma Urbana - Observatorio de Vivienda</t>
  </si>
  <si>
    <t>Actualizar sistemas de información con avance en tiempo real del sector vivienda.</t>
  </si>
  <si>
    <t xml:space="preserve"> Servicios de información actualizados</t>
  </si>
  <si>
    <t>Servicios profesionales y de apoyo a la gestión para la ejecución del Programa Mi Territorio en Orden - Observatorio de Vivienda</t>
  </si>
  <si>
    <t>Sistema de información del sector vivienda atualizado</t>
  </si>
  <si>
    <t>NO logro de la firma del acta de conocimiento y aceptación del plano de loteo y del proceso de legalización al menos por el cincuenta y uno por ciento (51%) de los propietarios, poseedores u ocupantes de los predios o inmuebles incluidos en la legalización.</t>
  </si>
  <si>
    <t>Cumplir a cabalidad la metodología diseñada para cada uno de los despliegues territoriales programados, hacer las subsanaciones que haya lugar, e informar a la comunidad de los beneficios que trae la adopción de la legalización urbanística.</t>
  </si>
  <si>
    <t>Contratar la realización de labores topograficas como insumo previo para el procedimiento de legalización urbanística de los sectores priorizados de la ciudad de Cartagena en el marco del programa "Mi territorio en orden"</t>
  </si>
  <si>
    <t>Software de información a la medida de las necesidades de la entidad</t>
  </si>
  <si>
    <t xml:space="preserve">Información primaria y secundaria suministrada y capturada deficientemente. </t>
  </si>
  <si>
    <t>Seguimiento y verificación de la correcta recolección de los datos con las áreas encargadas.</t>
  </si>
  <si>
    <t>Contratación de la prestación de servicios profesionales y de apoyo a la gestión para la administración del programa "Mi territorio en orden"</t>
  </si>
  <si>
    <t>Contratación de equipo técnico y jurídico no especializado.</t>
  </si>
  <si>
    <t>Ejercer supervisión y verificación permanente de calidad del trabajo realizado por el personal a cargo de los DTS.</t>
  </si>
  <si>
    <t>Dependencia del personal especializado</t>
  </si>
  <si>
    <t>Documentar exhaustivamente el sistema y capacitar a múltiples funcionarios.</t>
  </si>
  <si>
    <t>REPORTE ACTIVIDAD DE PROYECTO
EJECUTADO DE JUNIO 1 A AGOSTO 31 DE 2024</t>
  </si>
  <si>
    <t>REPORTE PRODUCTO DE ENERO A 31 DE MARZO DE 2024</t>
  </si>
  <si>
    <t>REPORTE PRODUCTO DE ABRIL A 31 DE MAYO DE 2024</t>
  </si>
  <si>
    <t>REPORTE PRODUCTO DE JUNIO A 31 DE AGOSTO DE 2024</t>
  </si>
  <si>
    <t xml:space="preserve">No se ha contratado a la fecha </t>
  </si>
  <si>
    <t>https://community.secop.gov.co/Public/Tendering/OpportunityDetail/Index?noticeUID=CO1.NTC.6230071</t>
  </si>
  <si>
    <t>https://community.secop.gov.co/Public/Tendering/OpportunityDetail/Index?noticeUID=CO1.NTC.6528908&amp;isFromPublicArea=True&amp;isModal=False</t>
  </si>
  <si>
    <t>https://corvivienda-my.sharepoint.com/:b:/g/personal/gestion_proyectos_corvivienda_gov_co/EUkk-0euFjNCjVpiIeZv1-4B0Nv7ZEIGV5EHpNsUB7Yddw?e=w3WpmS</t>
  </si>
  <si>
    <t>https://corvivienda-my.sharepoint.com/:b:/g/personal/gestion_proyectos_corvivienda_gov_co/EdhVqxRMeo9Eoy-gfSx6G3cBWEUO4G1OcTPFbb5oIMX5-A?e=zJuM30</t>
  </si>
  <si>
    <t>https://corvivienda-my.sharepoint.com/:b:/g/personal/gestion_proyectos_corvivienda_gov_co/EcLyHbOh2-NPhTPKaHTfz_4BdvcqrFwHM6W2wYPyBO2-OQ?e=BKriY6</t>
  </si>
  <si>
    <t>https://corvivienda-my.sharepoint.com/:b:/g/personal/gestion_proyectos_corvivienda_gov_co/EW1CJPE6SK1DkzH69cKrv5oBOjptIVbG_6jCtDYthFxw6g?e=uMlje3</t>
  </si>
  <si>
    <t>https://community.secop.gov.co/Public/Tendering/OpportunityDetail/Index?noticeUID=CO1.NTC.6438123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</si>
</sst>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quot;$&quot;* #,##0_-;\-&quot;$&quot;* #,##0_-;_-&quot;$&quot;* &quot;-&quot;_-;_-@_-"/>
    <numFmt numFmtId="165" formatCode="_-&quot;$&quot;* #,##0.00_-;\-&quot;$&quot;* #,##0.00_-;_-&quot;$&quot;* &quot;-&quot;??_-;_-@_-"/>
    <numFmt numFmtId="166" formatCode="_-&quot;$&quot;\ * #,##0_-;\-&quot;$&quot;\ * #,##0_-;_-&quot;$&quot;\ * &quot;-&quot;_-;_-@_-"/>
    <numFmt numFmtId="167" formatCode="_-&quot;$&quot;\ * #,##0.00_-;\-&quot;$&quot;\ * #,##0.00_-;_-&quot;$&quot;\ * &quot;-&quot;??_-;_-@_-"/>
    <numFmt numFmtId="168" formatCode="dd/mm/yyyy;@"/>
    <numFmt numFmtId="169" formatCode="&quot;$&quot;#,##0"/>
    <numFmt numFmtId="170" formatCode="&quot;$&quot;#,##0.00"/>
    <numFmt numFmtId="171" formatCode="_-&quot;$&quot;* #,##0.00_-;\-&quot;$&quot;* #,##0.00_-;_-&quot;$&quot;* &quot;-&quot;_-;_-@_-"/>
    <numFmt numFmtId="172" formatCode="&quot;$&quot;#,##0.000"/>
    <numFmt numFmtId="173" formatCode="dd\-mm\-yy;@"/>
  </numFmts>
  <fonts count="50">
    <font>
      <sz val="11"/>
      <color theme="1"/>
      <name val="Aptos Narrow"/>
      <family val="2"/>
      <scheme val="minor"/>
    </font>
    <font>
      <sz val="11"/>
      <color theme="1"/>
      <name val="Aptos Narrow"/>
      <family val="2"/>
      <scheme val="minor"/>
    </font>
    <font>
      <b/>
      <sz val="20"/>
      <color theme="1"/>
      <name val="Aptos Narrow"/>
      <family val="2"/>
      <scheme val="minor"/>
    </font>
    <font>
      <sz val="10"/>
      <name val="Arial"/>
      <family val="2"/>
    </font>
    <font>
      <b/>
      <sz val="12"/>
      <color theme="1"/>
      <name val="Arial"/>
      <family val="2"/>
    </font>
    <font>
      <b/>
      <sz val="11"/>
      <color theme="1"/>
      <name val="Arial"/>
      <family val="2"/>
    </font>
    <font>
      <b/>
      <sz val="11"/>
      <name val="Arial"/>
      <family val="2"/>
    </font>
    <font>
      <sz val="11"/>
      <color theme="1"/>
      <name val="Arial"/>
      <family val="2"/>
    </font>
    <font>
      <sz val="14"/>
      <color theme="1"/>
      <name val="Aptos Narrow"/>
      <family val="2"/>
      <scheme val="minor"/>
    </font>
    <font>
      <sz val="11"/>
      <color theme="1" tint="4.9989318521683403E-2"/>
      <name val="Aptos Narrow"/>
      <family val="2"/>
      <scheme val="minor"/>
    </font>
    <font>
      <b/>
      <sz val="9"/>
      <color indexed="81"/>
      <name val="Tahoma"/>
      <family val="2"/>
    </font>
    <font>
      <sz val="9"/>
      <color indexed="81"/>
      <name val="Tahoma"/>
      <family val="2"/>
    </font>
    <font>
      <sz val="12"/>
      <name val="Arial"/>
      <family val="2"/>
    </font>
    <font>
      <b/>
      <sz val="10"/>
      <color theme="1"/>
      <name val="Verdana"/>
      <family val="2"/>
    </font>
    <font>
      <sz val="10"/>
      <color theme="1"/>
      <name val="Verdana"/>
      <family val="2"/>
    </font>
    <font>
      <b/>
      <sz val="11"/>
      <color theme="1"/>
      <name val="Aptos Narrow"/>
      <family val="2"/>
      <scheme val="minor"/>
    </font>
    <font>
      <sz val="8"/>
      <name val="Aptos Narrow"/>
      <family val="2"/>
      <scheme val="minor"/>
    </font>
    <font>
      <sz val="12"/>
      <color theme="1"/>
      <name val="Arial"/>
      <family val="2"/>
    </font>
    <font>
      <sz val="12"/>
      <color theme="1" tint="4.9989318521683403E-2"/>
      <name val="Arial"/>
      <family val="2"/>
    </font>
    <font>
      <b/>
      <sz val="11"/>
      <color theme="1" tint="4.9989318521683403E-2"/>
      <name val="Arial"/>
      <family val="2"/>
    </font>
    <font>
      <b/>
      <sz val="16"/>
      <color theme="1"/>
      <name val="Arial"/>
      <family val="2"/>
    </font>
    <font>
      <sz val="8"/>
      <color theme="1"/>
      <name val="Arial"/>
      <family val="2"/>
    </font>
    <font>
      <b/>
      <sz val="8"/>
      <color theme="1"/>
      <name val="Arial"/>
      <family val="2"/>
    </font>
    <font>
      <b/>
      <sz val="8"/>
      <name val="Arial"/>
      <family val="2"/>
    </font>
    <font>
      <sz val="8"/>
      <color theme="1"/>
      <name val="Aptos Narrow"/>
      <family val="2"/>
      <scheme val="minor"/>
    </font>
    <font>
      <sz val="8"/>
      <name val="Arial"/>
      <family val="2"/>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sz val="11"/>
      <color theme="0"/>
      <name val="Aptos Narrow"/>
      <family val="2"/>
      <scheme val="minor"/>
    </font>
    <font>
      <sz val="12"/>
      <name val="Book Antiqua"/>
      <family val="1"/>
    </font>
    <font>
      <sz val="11"/>
      <color indexed="8"/>
      <name val="Calibri"/>
      <family val="2"/>
    </font>
    <font>
      <sz val="11"/>
      <color rgb="FF9C6500"/>
      <name val="Aptos Narrow"/>
      <family val="2"/>
      <scheme val="minor"/>
    </font>
    <font>
      <sz val="12"/>
      <color theme="1" tint="4.9989318521683403E-2"/>
      <name val="Aptos Narrow"/>
      <family val="2"/>
      <scheme val="minor"/>
    </font>
    <font>
      <b/>
      <sz val="9"/>
      <color rgb="FF000000"/>
      <name val="Tahoma"/>
      <family val="2"/>
    </font>
    <font>
      <sz val="9"/>
      <color rgb="FF000000"/>
      <name val="Tahoma"/>
      <family val="2"/>
    </font>
    <font>
      <sz val="14"/>
      <name val="Arial"/>
      <family val="2"/>
    </font>
    <font>
      <sz val="14"/>
      <color theme="1"/>
      <name val="Arial"/>
      <family val="2"/>
    </font>
    <font>
      <sz val="14"/>
      <color theme="1" tint="4.9989318521683403E-2"/>
      <name val="Arial"/>
      <family val="2"/>
    </font>
    <font>
      <u/>
      <sz val="11"/>
      <color theme="10"/>
      <name val="Aptos Narrow"/>
      <family val="2"/>
      <scheme val="minor"/>
    </font>
  </fonts>
  <fills count="43">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E2EFDA"/>
        <bgColor indexed="64"/>
      </patternFill>
    </fill>
    <fill>
      <patternFill patternType="solid">
        <fgColor rgb="FFDBE5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7FFEB"/>
        <bgColor indexed="64"/>
      </patternFill>
    </fill>
    <fill>
      <patternFill patternType="solid">
        <fgColor rgb="FFEAF1F8"/>
        <bgColor indexed="64"/>
      </patternFill>
    </fill>
    <fill>
      <patternFill patternType="solid">
        <fgColor rgb="FFF7FFF4"/>
        <bgColor indexed="64"/>
      </patternFill>
    </fill>
    <fill>
      <patternFill patternType="solid">
        <fgColor rgb="FFCAEDFB"/>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34998626667073579"/>
      </left>
      <right style="thin">
        <color theme="0" tint="-0.34998626667073579"/>
      </right>
      <top style="thin">
        <color theme="0" tint="-0.34998626667073579"/>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305">
    <xf numFmtId="0" fontId="0" fillId="0" borderId="0"/>
    <xf numFmtId="0" fontId="3" fillId="0" borderId="0"/>
    <xf numFmtId="167" fontId="1" fillId="0" borderId="0" applyFont="0" applyFill="0" applyBorder="0" applyAlignment="0" applyProtection="0"/>
    <xf numFmtId="43" fontId="1" fillId="0" borderId="0" applyFont="0" applyFill="0" applyBorder="0" applyAlignment="0" applyProtection="0"/>
    <xf numFmtId="0" fontId="13" fillId="6" borderId="0" applyNumberFormat="0" applyBorder="0" applyProtection="0">
      <alignment horizontal="center" vertical="center"/>
    </xf>
    <xf numFmtId="49" fontId="14" fillId="0" borderId="0" applyFill="0" applyBorder="0" applyProtection="0">
      <alignment horizontal="left" vertical="center"/>
    </xf>
    <xf numFmtId="3" fontId="14" fillId="0" borderId="0" applyFill="0" applyBorder="0" applyProtection="0">
      <alignment horizontal="right" vertical="center"/>
    </xf>
    <xf numFmtId="0" fontId="26" fillId="0" borderId="0" applyNumberFormat="0" applyFill="0" applyBorder="0" applyAlignment="0" applyProtection="0"/>
    <xf numFmtId="0" fontId="27" fillId="0" borderId="18" applyNumberFormat="0" applyFill="0" applyAlignment="0" applyProtection="0"/>
    <xf numFmtId="0" fontId="28" fillId="0" borderId="19" applyNumberFormat="0" applyFill="0" applyAlignment="0" applyProtection="0"/>
    <xf numFmtId="0" fontId="29" fillId="0" borderId="20"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10" borderId="21" applyNumberFormat="0" applyAlignment="0" applyProtection="0"/>
    <xf numFmtId="0" fontId="33" fillId="11" borderId="22" applyNumberFormat="0" applyAlignment="0" applyProtection="0"/>
    <xf numFmtId="0" fontId="34" fillId="11" borderId="21" applyNumberFormat="0" applyAlignment="0" applyProtection="0"/>
    <xf numFmtId="0" fontId="35" fillId="0" borderId="23" applyNumberFormat="0" applyFill="0" applyAlignment="0" applyProtection="0"/>
    <xf numFmtId="0" fontId="36" fillId="12" borderId="24" applyNumberFormat="0" applyAlignment="0" applyProtection="0"/>
    <xf numFmtId="0" fontId="37" fillId="0" borderId="0" applyNumberFormat="0" applyFill="0" applyBorder="0" applyAlignment="0" applyProtection="0"/>
    <xf numFmtId="0" fontId="1" fillId="13" borderId="25" applyNumberFormat="0" applyFont="0" applyAlignment="0" applyProtection="0"/>
    <xf numFmtId="0" fontId="38" fillId="0" borderId="0" applyNumberFormat="0" applyFill="0" applyBorder="0" applyAlignment="0" applyProtection="0"/>
    <xf numFmtId="0" fontId="15" fillId="0" borderId="26" applyNumberFormat="0" applyFill="0" applyAlignment="0" applyProtection="0"/>
    <xf numFmtId="0" fontId="39"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9"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9"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9"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9"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9"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43" fontId="1" fillId="0" borderId="0" applyFont="0" applyFill="0" applyBorder="0" applyAlignment="0" applyProtection="0"/>
    <xf numFmtId="0" fontId="40" fillId="0" borderId="0"/>
    <xf numFmtId="0" fontId="3" fillId="0" borderId="0"/>
    <xf numFmtId="0" fontId="41" fillId="0" borderId="0"/>
    <xf numFmtId="164" fontId="1" fillId="0" borderId="0" applyFont="0" applyFill="0" applyBorder="0" applyAlignment="0" applyProtection="0"/>
    <xf numFmtId="0" fontId="1" fillId="0" borderId="0"/>
    <xf numFmtId="165" fontId="1" fillId="0" borderId="0" applyFont="0" applyFill="0" applyBorder="0" applyAlignment="0" applyProtection="0"/>
    <xf numFmtId="164" fontId="1" fillId="0" borderId="0" applyFont="0" applyFill="0" applyBorder="0" applyAlignment="0" applyProtection="0"/>
    <xf numFmtId="9" fontId="4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0" fontId="42" fillId="9" borderId="0" applyNumberFormat="0" applyBorder="0" applyAlignment="0" applyProtection="0"/>
    <xf numFmtId="0" fontId="39" fillId="17" borderId="0" applyNumberFormat="0" applyBorder="0" applyAlignment="0" applyProtection="0"/>
    <xf numFmtId="0" fontId="39" fillId="21" borderId="0" applyNumberFormat="0" applyBorder="0" applyAlignment="0" applyProtection="0"/>
    <xf numFmtId="0" fontId="39" fillId="25" borderId="0" applyNumberFormat="0" applyBorder="0" applyAlignment="0" applyProtection="0"/>
    <xf numFmtId="0" fontId="39" fillId="29" borderId="0" applyNumberFormat="0" applyBorder="0" applyAlignment="0" applyProtection="0"/>
    <xf numFmtId="0" fontId="39" fillId="33" borderId="0" applyNumberFormat="0" applyBorder="0" applyAlignment="0" applyProtection="0"/>
    <xf numFmtId="0" fontId="39" fillId="37" borderId="0" applyNumberFormat="0" applyBorder="0" applyAlignment="0" applyProtection="0"/>
    <xf numFmtId="43"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9" fontId="1" fillId="0" borderId="0" applyFont="0" applyFill="0" applyBorder="0" applyAlignment="0" applyProtection="0"/>
    <xf numFmtId="0" fontId="49" fillId="0" borderId="0" applyNumberFormat="0" applyFill="0" applyBorder="0" applyAlignment="0" applyProtection="0"/>
  </cellStyleXfs>
  <cellXfs count="326">
    <xf numFmtId="0" fontId="0" fillId="0" borderId="0" xfId="0"/>
    <xf numFmtId="0" fontId="0" fillId="2" borderId="0" xfId="0" applyFill="1"/>
    <xf numFmtId="0" fontId="5" fillId="2" borderId="1" xfId="0" applyFont="1" applyFill="1" applyBorder="1" applyAlignment="1">
      <alignment horizontal="center" vertical="center" wrapText="1"/>
    </xf>
    <xf numFmtId="0" fontId="7" fillId="2" borderId="0" xfId="0" applyFont="1" applyFill="1"/>
    <xf numFmtId="0" fontId="0" fillId="2" borderId="0" xfId="0" applyFill="1" applyAlignment="1">
      <alignment horizontal="center" vertical="center"/>
    </xf>
    <xf numFmtId="0" fontId="8" fillId="2" borderId="0" xfId="0" applyFont="1" applyFill="1" applyAlignment="1">
      <alignment horizontal="center" vertical="center"/>
    </xf>
    <xf numFmtId="0" fontId="9" fillId="2" borderId="0" xfId="0" applyFont="1" applyFill="1" applyAlignment="1">
      <alignment horizontal="center"/>
    </xf>
    <xf numFmtId="0" fontId="0" fillId="0" borderId="0" xfId="0" applyAlignment="1">
      <alignment vertical="center"/>
    </xf>
    <xf numFmtId="0" fontId="13" fillId="6" borderId="1" xfId="4" applyBorder="1" applyProtection="1">
      <alignment horizontal="center" vertical="center"/>
    </xf>
    <xf numFmtId="3" fontId="14" fillId="0" borderId="1" xfId="6" applyBorder="1" applyAlignment="1" applyProtection="1">
      <alignment horizontal="center" vertical="center"/>
    </xf>
    <xf numFmtId="49" fontId="14" fillId="0" borderId="1" xfId="5" applyBorder="1" applyProtection="1">
      <alignment horizontal="left" vertical="center"/>
    </xf>
    <xf numFmtId="0" fontId="17" fillId="0" borderId="0" xfId="0" applyFont="1" applyAlignment="1">
      <alignment horizontal="left"/>
    </xf>
    <xf numFmtId="0" fontId="17" fillId="0" borderId="0" xfId="0" applyFont="1" applyAlignment="1">
      <alignment horizontal="left" vertical="center" wrapText="1"/>
    </xf>
    <xf numFmtId="0" fontId="18" fillId="0" borderId="0" xfId="0" applyFont="1" applyAlignment="1">
      <alignment horizontal="left" vertical="center" wrapText="1"/>
    </xf>
    <xf numFmtId="0" fontId="12" fillId="0" borderId="0" xfId="0" applyFont="1" applyAlignment="1">
      <alignment horizontal="left" vertical="center" wrapText="1"/>
    </xf>
    <xf numFmtId="0" fontId="17" fillId="4" borderId="1" xfId="0" applyFont="1" applyFill="1" applyBorder="1" applyAlignment="1">
      <alignment horizontal="left" vertical="center" wrapText="1"/>
    </xf>
    <xf numFmtId="0" fontId="17" fillId="4" borderId="1" xfId="0" applyFont="1" applyFill="1" applyBorder="1" applyAlignment="1">
      <alignment horizontal="left" vertical="center"/>
    </xf>
    <xf numFmtId="0" fontId="18" fillId="4" borderId="1" xfId="0" applyFont="1" applyFill="1" applyBorder="1" applyAlignment="1">
      <alignment horizontal="left" vertical="center" wrapText="1"/>
    </xf>
    <xf numFmtId="0" fontId="12" fillId="4" borderId="1" xfId="0" applyFont="1" applyFill="1" applyBorder="1" applyAlignment="1">
      <alignment horizontal="left" vertical="center" wrapText="1"/>
    </xf>
    <xf numFmtId="0" fontId="17" fillId="0" borderId="0" xfId="0" applyFont="1" applyAlignment="1">
      <alignment horizontal="left" vertical="center"/>
    </xf>
    <xf numFmtId="0" fontId="5" fillId="2" borderId="0" xfId="0" applyFont="1" applyFill="1" applyAlignment="1">
      <alignment horizontal="center" vertical="center" wrapText="1"/>
    </xf>
    <xf numFmtId="0" fontId="6" fillId="2" borderId="1" xfId="0" applyFont="1" applyFill="1" applyBorder="1" applyAlignment="1">
      <alignment horizontal="center" vertical="center" wrapText="1"/>
    </xf>
    <xf numFmtId="0" fontId="0" fillId="2" borderId="0" xfId="0" applyFill="1" applyAlignment="1">
      <alignment horizontal="center"/>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4" xfId="0" applyFont="1" applyFill="1" applyBorder="1" applyAlignment="1">
      <alignment horizontal="center" vertical="center"/>
    </xf>
    <xf numFmtId="0" fontId="0" fillId="0" borderId="0" xfId="0" applyAlignment="1">
      <alignment horizontal="center"/>
    </xf>
    <xf numFmtId="49" fontId="14" fillId="0" borderId="1" xfId="5" applyBorder="1" applyAlignment="1" applyProtection="1">
      <alignment vertical="center" wrapText="1"/>
    </xf>
    <xf numFmtId="0" fontId="13" fillId="6" borderId="1" xfId="4" applyBorder="1" applyAlignment="1" applyProtection="1">
      <alignment vertical="center"/>
    </xf>
    <xf numFmtId="0" fontId="22" fillId="2" borderId="1" xfId="1" applyFont="1" applyFill="1" applyBorder="1" applyAlignment="1">
      <alignment horizontal="left" vertical="center"/>
    </xf>
    <xf numFmtId="0" fontId="23" fillId="5" borderId="9" xfId="1" applyFont="1" applyFill="1" applyBorder="1" applyAlignment="1">
      <alignment horizontal="center" vertical="center"/>
    </xf>
    <xf numFmtId="0" fontId="23" fillId="5" borderId="10" xfId="1" applyFont="1" applyFill="1" applyBorder="1" applyAlignment="1">
      <alignment horizontal="center" vertical="center"/>
    </xf>
    <xf numFmtId="14" fontId="24" fillId="0" borderId="1" xfId="0" applyNumberFormat="1" applyFont="1" applyBorder="1" applyAlignment="1">
      <alignment horizontal="center" vertical="center"/>
    </xf>
    <xf numFmtId="0" fontId="25" fillId="0" borderId="1" xfId="1" applyFont="1" applyBorder="1" applyAlignment="1">
      <alignment horizontal="center" vertical="center"/>
    </xf>
    <xf numFmtId="14" fontId="25" fillId="0" borderId="1" xfId="1" applyNumberFormat="1" applyFont="1" applyBorder="1" applyAlignment="1">
      <alignment horizontal="center" vertical="center"/>
    </xf>
    <xf numFmtId="0" fontId="25" fillId="0" borderId="1" xfId="1" applyFont="1" applyBorder="1"/>
    <xf numFmtId="0" fontId="25" fillId="0" borderId="1" xfId="1" applyFont="1" applyBorder="1" applyAlignment="1">
      <alignment horizontal="center" wrapText="1"/>
    </xf>
    <xf numFmtId="0" fontId="23" fillId="5" borderId="1" xfId="1" applyFont="1" applyFill="1" applyBorder="1" applyAlignment="1">
      <alignment horizontal="center" vertical="center"/>
    </xf>
    <xf numFmtId="0" fontId="23" fillId="5" borderId="1" xfId="1" applyFont="1" applyFill="1" applyBorder="1" applyAlignment="1">
      <alignment vertical="center"/>
    </xf>
    <xf numFmtId="0" fontId="5" fillId="38" borderId="1" xfId="0" applyFont="1" applyFill="1" applyBorder="1" applyAlignment="1">
      <alignment horizontal="center" vertical="center" wrapText="1"/>
    </xf>
    <xf numFmtId="0" fontId="19" fillId="38"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0" fillId="0" borderId="1" xfId="0" applyBorder="1"/>
    <xf numFmtId="0" fontId="5" fillId="2" borderId="1" xfId="1" applyFont="1" applyFill="1" applyBorder="1" applyAlignment="1">
      <alignment horizontal="left" vertical="center"/>
    </xf>
    <xf numFmtId="3" fontId="17" fillId="2" borderId="1" xfId="0" applyNumberFormat="1" applyFont="1" applyFill="1" applyBorder="1" applyAlignment="1">
      <alignment horizontal="center" vertical="center" wrapText="1"/>
    </xf>
    <xf numFmtId="0" fontId="43" fillId="2" borderId="1" xfId="0" applyFont="1" applyFill="1" applyBorder="1" applyAlignment="1">
      <alignment horizontal="center"/>
    </xf>
    <xf numFmtId="0" fontId="5" fillId="2" borderId="28" xfId="1" applyFont="1" applyFill="1" applyBorder="1" applyAlignment="1">
      <alignment horizontal="left" vertical="center"/>
    </xf>
    <xf numFmtId="0" fontId="15" fillId="2" borderId="28" xfId="0" applyFont="1" applyFill="1" applyBorder="1" applyAlignment="1">
      <alignment vertical="center" wrapText="1"/>
    </xf>
    <xf numFmtId="0" fontId="6" fillId="39" borderId="28" xfId="0" applyFont="1" applyFill="1" applyBorder="1" applyAlignment="1">
      <alignment horizontal="center" vertical="center" wrapText="1"/>
    </xf>
    <xf numFmtId="0" fontId="5" fillId="39" borderId="28" xfId="0" applyFont="1" applyFill="1" applyBorder="1" applyAlignment="1">
      <alignment horizontal="center" vertical="center" wrapText="1"/>
    </xf>
    <xf numFmtId="0" fontId="19" fillId="39" borderId="28" xfId="0" applyFont="1" applyFill="1" applyBorder="1" applyAlignment="1">
      <alignment horizontal="center" vertical="center" wrapText="1"/>
    </xf>
    <xf numFmtId="0" fontId="5" fillId="40" borderId="28" xfId="0" applyFont="1" applyFill="1" applyBorder="1" applyAlignment="1">
      <alignment horizontal="center" vertical="center" wrapText="1"/>
    </xf>
    <xf numFmtId="0" fontId="6" fillId="0" borderId="28" xfId="0" applyFont="1" applyBorder="1" applyAlignment="1">
      <alignment horizontal="center" vertical="center" wrapText="1"/>
    </xf>
    <xf numFmtId="0" fontId="6" fillId="41" borderId="28" xfId="0" applyFont="1" applyFill="1" applyBorder="1" applyAlignment="1">
      <alignment horizontal="center" vertical="center" wrapText="1"/>
    </xf>
    <xf numFmtId="0" fontId="6" fillId="2" borderId="28" xfId="0" applyFont="1" applyFill="1" applyBorder="1" applyAlignment="1">
      <alignment horizontal="center" vertical="center" wrapText="1"/>
    </xf>
    <xf numFmtId="3" fontId="47" fillId="2" borderId="1" xfId="0" applyNumberFormat="1" applyFont="1" applyFill="1" applyBorder="1" applyAlignment="1">
      <alignment horizontal="center" vertical="center" wrapText="1"/>
    </xf>
    <xf numFmtId="0" fontId="47" fillId="2" borderId="1" xfId="0" applyFont="1" applyFill="1" applyBorder="1" applyAlignment="1">
      <alignment horizontal="center" vertical="center"/>
    </xf>
    <xf numFmtId="0" fontId="48" fillId="2" borderId="1" xfId="0" applyFont="1" applyFill="1" applyBorder="1" applyAlignment="1">
      <alignment horizontal="center" vertical="center"/>
    </xf>
    <xf numFmtId="2" fontId="48" fillId="2" borderId="1" xfId="0" applyNumberFormat="1" applyFont="1" applyFill="1" applyBorder="1" applyAlignment="1">
      <alignment horizontal="center" vertical="center"/>
    </xf>
    <xf numFmtId="0" fontId="47" fillId="2" borderId="1" xfId="0" applyFont="1" applyFill="1" applyBorder="1" applyAlignment="1">
      <alignment horizontal="center" vertical="center" wrapText="1"/>
    </xf>
    <xf numFmtId="1" fontId="47" fillId="2" borderId="27" xfId="0" applyNumberFormat="1" applyFont="1" applyFill="1" applyBorder="1" applyAlignment="1">
      <alignment horizontal="center" vertical="center"/>
    </xf>
    <xf numFmtId="0" fontId="46" fillId="2" borderId="1" xfId="0" applyFont="1" applyFill="1" applyBorder="1" applyAlignment="1">
      <alignment horizontal="center" vertical="center" wrapText="1"/>
    </xf>
    <xf numFmtId="10" fontId="47" fillId="2" borderId="1" xfId="303" applyNumberFormat="1" applyFont="1" applyFill="1" applyBorder="1" applyAlignment="1">
      <alignment horizontal="center" vertical="center" wrapText="1"/>
    </xf>
    <xf numFmtId="1" fontId="47" fillId="2" borderId="1" xfId="0" applyNumberFormat="1" applyFont="1" applyFill="1" applyBorder="1" applyAlignment="1">
      <alignment horizontal="center" vertical="center"/>
    </xf>
    <xf numFmtId="49" fontId="47" fillId="2" borderId="1" xfId="0" applyNumberFormat="1" applyFont="1" applyFill="1" applyBorder="1" applyAlignment="1">
      <alignment horizontal="center" vertical="center"/>
    </xf>
    <xf numFmtId="0" fontId="5" fillId="42" borderId="1" xfId="0" applyFont="1" applyFill="1" applyBorder="1" applyAlignment="1">
      <alignment horizontal="center" vertical="center" wrapText="1"/>
    </xf>
    <xf numFmtId="0" fontId="47" fillId="0" borderId="1" xfId="0" applyFont="1" applyBorder="1" applyAlignment="1">
      <alignment horizontal="center" vertical="center" wrapText="1"/>
    </xf>
    <xf numFmtId="0" fontId="47" fillId="0" borderId="1" xfId="0" applyFont="1" applyBorder="1" applyAlignment="1">
      <alignment horizontal="center" vertical="center"/>
    </xf>
    <xf numFmtId="9" fontId="47" fillId="0" borderId="1" xfId="0" applyNumberFormat="1" applyFont="1" applyBorder="1" applyAlignment="1">
      <alignment horizontal="center" vertical="center"/>
    </xf>
    <xf numFmtId="0" fontId="47" fillId="0" borderId="1" xfId="0" applyFont="1" applyBorder="1" applyAlignment="1">
      <alignment vertical="center" wrapText="1"/>
    </xf>
    <xf numFmtId="0" fontId="17" fillId="0" borderId="1" xfId="0" applyFont="1" applyBorder="1" applyAlignment="1">
      <alignment vertical="center" wrapText="1"/>
    </xf>
    <xf numFmtId="3" fontId="47" fillId="0" borderId="1" xfId="0" applyNumberFormat="1" applyFont="1" applyBorder="1" applyAlignment="1">
      <alignment horizontal="center" vertical="center"/>
    </xf>
    <xf numFmtId="0" fontId="47" fillId="0" borderId="7" xfId="0" applyFont="1" applyBorder="1" applyAlignment="1">
      <alignment horizontal="center" vertical="center"/>
    </xf>
    <xf numFmtId="0" fontId="47" fillId="0" borderId="36" xfId="0" applyFont="1" applyBorder="1" applyAlignment="1">
      <alignment horizontal="center" vertical="center"/>
    </xf>
    <xf numFmtId="0" fontId="8" fillId="0" borderId="0" xfId="0" applyFont="1"/>
    <xf numFmtId="0" fontId="47" fillId="0" borderId="7" xfId="0" applyFont="1" applyBorder="1" applyAlignment="1">
      <alignment horizontal="justify" vertical="center" wrapText="1"/>
    </xf>
    <xf numFmtId="0" fontId="47" fillId="0" borderId="30" xfId="0" applyFont="1" applyBorder="1" applyAlignment="1">
      <alignment horizontal="justify" vertical="center" wrapText="1"/>
    </xf>
    <xf numFmtId="0" fontId="47" fillId="0" borderId="7" xfId="0" applyFont="1" applyBorder="1" applyAlignment="1">
      <alignment horizontal="center" vertical="center" wrapText="1"/>
    </xf>
    <xf numFmtId="0" fontId="47" fillId="0" borderId="1" xfId="0" applyFont="1" applyBorder="1" applyAlignment="1">
      <alignment horizontal="justify" vertical="center" wrapText="1"/>
    </xf>
    <xf numFmtId="0" fontId="47" fillId="0" borderId="0" xfId="0" applyFont="1" applyAlignment="1">
      <alignment horizontal="justify" vertical="center" wrapText="1"/>
    </xf>
    <xf numFmtId="0" fontId="47" fillId="0" borderId="36" xfId="0" applyFont="1" applyBorder="1" applyAlignment="1">
      <alignment horizontal="justify" vertical="center" wrapText="1"/>
    </xf>
    <xf numFmtId="169" fontId="47" fillId="0" borderId="36" xfId="0" applyNumberFormat="1" applyFont="1" applyBorder="1" applyAlignment="1">
      <alignment horizontal="center" vertical="center"/>
    </xf>
    <xf numFmtId="0" fontId="47" fillId="0" borderId="36" xfId="0" applyFont="1" applyBorder="1" applyAlignment="1">
      <alignment horizontal="center" vertical="center" wrapText="1"/>
    </xf>
    <xf numFmtId="0" fontId="46" fillId="2" borderId="39" xfId="0" applyFont="1" applyFill="1" applyBorder="1" applyAlignment="1">
      <alignment horizontal="center" vertical="center" wrapText="1"/>
    </xf>
    <xf numFmtId="0" fontId="47" fillId="0" borderId="39" xfId="0" applyFont="1" applyBorder="1" applyAlignment="1">
      <alignment horizontal="justify" vertical="center" wrapText="1"/>
    </xf>
    <xf numFmtId="0" fontId="46" fillId="2" borderId="7" xfId="0" applyFont="1" applyFill="1" applyBorder="1" applyAlignment="1">
      <alignment horizontal="center" vertical="center" wrapText="1"/>
    </xf>
    <xf numFmtId="0" fontId="47" fillId="0" borderId="7" xfId="0" applyFont="1" applyBorder="1" applyAlignment="1">
      <alignment vertical="top" wrapText="1"/>
    </xf>
    <xf numFmtId="169" fontId="47" fillId="0" borderId="7" xfId="0" applyNumberFormat="1" applyFont="1" applyBorder="1" applyAlignment="1">
      <alignment horizontal="center" vertical="center"/>
    </xf>
    <xf numFmtId="169" fontId="47" fillId="0" borderId="1" xfId="0" applyNumberFormat="1" applyFont="1" applyBorder="1" applyAlignment="1">
      <alignment horizontal="center" vertical="center"/>
    </xf>
    <xf numFmtId="0" fontId="47" fillId="0" borderId="36" xfId="0" applyFont="1" applyBorder="1" applyAlignment="1">
      <alignment vertical="center" wrapText="1"/>
    </xf>
    <xf numFmtId="0" fontId="47" fillId="0" borderId="39" xfId="0" applyFont="1" applyBorder="1" applyAlignment="1">
      <alignment horizontal="center" vertical="center" wrapText="1"/>
    </xf>
    <xf numFmtId="0" fontId="47" fillId="0" borderId="7" xfId="0" applyFont="1" applyBorder="1" applyAlignment="1">
      <alignment horizontal="left" vertical="center" wrapText="1"/>
    </xf>
    <xf numFmtId="0" fontId="47" fillId="0" borderId="1" xfId="0" applyFont="1" applyBorder="1" applyAlignment="1">
      <alignment horizontal="left" vertical="center" wrapText="1"/>
    </xf>
    <xf numFmtId="0" fontId="19" fillId="38" borderId="52" xfId="0" applyFont="1" applyFill="1" applyBorder="1" applyAlignment="1">
      <alignment horizontal="center" vertical="center" wrapText="1"/>
    </xf>
    <xf numFmtId="0" fontId="49" fillId="0" borderId="1" xfId="304" applyBorder="1" applyAlignment="1">
      <alignment horizontal="center" vertical="center" wrapText="1"/>
    </xf>
    <xf numFmtId="0" fontId="49" fillId="0" borderId="34" xfId="304" applyBorder="1" applyAlignment="1">
      <alignment horizontal="center" vertical="center" wrapText="1"/>
    </xf>
    <xf numFmtId="0" fontId="49" fillId="0" borderId="7" xfId="304" applyBorder="1" applyAlignment="1">
      <alignment horizontal="center" vertical="center" wrapText="1"/>
    </xf>
    <xf numFmtId="0" fontId="49" fillId="0" borderId="0" xfId="304" applyAlignment="1">
      <alignment horizontal="center" vertical="center" wrapText="1"/>
    </xf>
    <xf numFmtId="0" fontId="17" fillId="2" borderId="1" xfId="0" applyFont="1" applyFill="1" applyBorder="1" applyAlignment="1">
      <alignment horizontal="left" vertical="center" wrapText="1"/>
    </xf>
    <xf numFmtId="0" fontId="20" fillId="0" borderId="1" xfId="0" applyFont="1" applyBorder="1" applyAlignment="1">
      <alignment horizontal="left" vertical="center" wrapText="1"/>
    </xf>
    <xf numFmtId="0" fontId="17" fillId="2" borderId="2"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7" fillId="2" borderId="4" xfId="0" applyFont="1" applyFill="1" applyBorder="1" applyAlignment="1">
      <alignment horizontal="left" vertical="center" wrapText="1"/>
    </xf>
    <xf numFmtId="0" fontId="4" fillId="3" borderId="1" xfId="0" applyFont="1" applyFill="1" applyBorder="1" applyAlignment="1">
      <alignment horizontal="left" vertical="center" wrapText="1"/>
    </xf>
    <xf numFmtId="0" fontId="17" fillId="2" borderId="1" xfId="0" applyFont="1" applyFill="1" applyBorder="1" applyAlignment="1">
      <alignment horizontal="left" vertical="center"/>
    </xf>
    <xf numFmtId="0" fontId="17" fillId="2" borderId="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0" fontId="12"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4" xfId="0" applyFont="1" applyBorder="1" applyAlignment="1">
      <alignment horizontal="left" vertical="center" wrapText="1"/>
    </xf>
    <xf numFmtId="0" fontId="17" fillId="0" borderId="1" xfId="0" applyFont="1" applyBorder="1" applyAlignment="1">
      <alignment horizontal="left" vertical="center"/>
    </xf>
    <xf numFmtId="0" fontId="17" fillId="0" borderId="1" xfId="0" applyFont="1" applyBorder="1" applyAlignment="1">
      <alignment horizontal="left"/>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7" fillId="0" borderId="3" xfId="0" applyFont="1" applyBorder="1" applyAlignment="1">
      <alignment horizontal="center"/>
    </xf>
    <xf numFmtId="0" fontId="4" fillId="3" borderId="1" xfId="0" applyFont="1" applyFill="1" applyBorder="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1" xfId="0" applyFont="1" applyBorder="1" applyAlignment="1">
      <alignment horizontal="left" vertical="center"/>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5" fillId="2" borderId="11"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1" fillId="2" borderId="1" xfId="0" applyFont="1" applyFill="1" applyBorder="1" applyAlignment="1">
      <alignment horizontal="center"/>
    </xf>
    <xf numFmtId="0" fontId="4" fillId="2" borderId="1" xfId="0" applyFont="1" applyFill="1" applyBorder="1" applyAlignment="1">
      <alignment horizontal="center" vertical="center" wrapText="1"/>
    </xf>
    <xf numFmtId="0" fontId="20" fillId="2" borderId="28" xfId="0" applyFont="1" applyFill="1" applyBorder="1" applyAlignment="1">
      <alignment horizontal="left" vertical="center" wrapText="1"/>
    </xf>
    <xf numFmtId="0" fontId="15" fillId="2" borderId="11"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15"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1" fillId="2" borderId="11" xfId="0" applyFont="1" applyFill="1" applyBorder="1" applyAlignment="1">
      <alignment horizontal="center"/>
    </xf>
    <xf numFmtId="0" fontId="21" fillId="2" borderId="12" xfId="0" applyFont="1" applyFill="1" applyBorder="1" applyAlignment="1">
      <alignment horizontal="center"/>
    </xf>
    <xf numFmtId="0" fontId="21" fillId="2" borderId="16" xfId="0" applyFont="1" applyFill="1" applyBorder="1" applyAlignment="1">
      <alignment horizontal="center"/>
    </xf>
    <xf numFmtId="0" fontId="21" fillId="2" borderId="17" xfId="0" applyFont="1" applyFill="1" applyBorder="1" applyAlignment="1">
      <alignment horizontal="center"/>
    </xf>
    <xf numFmtId="0" fontId="21" fillId="2" borderId="13" xfId="0" applyFont="1" applyFill="1" applyBorder="1" applyAlignment="1">
      <alignment horizontal="center"/>
    </xf>
    <xf numFmtId="0" fontId="21" fillId="2" borderId="15" xfId="0" applyFont="1" applyFill="1" applyBorder="1" applyAlignment="1">
      <alignment horizontal="center"/>
    </xf>
    <xf numFmtId="0" fontId="22" fillId="2" borderId="2"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7" fillId="0" borderId="31" xfId="0" applyFont="1" applyBorder="1" applyAlignment="1">
      <alignment horizontal="center" vertical="center"/>
    </xf>
    <xf numFmtId="0" fontId="47" fillId="0" borderId="35" xfId="0" applyFont="1" applyBorder="1" applyAlignment="1">
      <alignment horizontal="center" vertical="center"/>
    </xf>
    <xf numFmtId="0" fontId="47" fillId="0" borderId="40" xfId="0" applyFont="1" applyBorder="1" applyAlignment="1">
      <alignment horizontal="center" vertical="center"/>
    </xf>
    <xf numFmtId="0" fontId="46" fillId="2" borderId="36" xfId="0" applyFont="1" applyFill="1" applyBorder="1" applyAlignment="1">
      <alignment horizontal="center" vertical="center" wrapText="1"/>
    </xf>
    <xf numFmtId="0" fontId="46" fillId="2" borderId="34" xfId="0" applyFont="1" applyFill="1" applyBorder="1" applyAlignment="1">
      <alignment horizontal="center" vertical="center" wrapText="1"/>
    </xf>
    <xf numFmtId="0" fontId="47" fillId="0" borderId="36" xfId="0" applyFont="1" applyBorder="1" applyAlignment="1">
      <alignment horizontal="center" vertical="center"/>
    </xf>
    <xf numFmtId="0" fontId="47" fillId="0" borderId="38" xfId="0" applyFont="1" applyBorder="1" applyAlignment="1">
      <alignment horizontal="center" vertical="center"/>
    </xf>
    <xf numFmtId="0" fontId="47" fillId="0" borderId="36" xfId="0" applyFont="1" applyBorder="1" applyAlignment="1">
      <alignment horizontal="justify" vertical="center" wrapText="1"/>
    </xf>
    <xf numFmtId="0" fontId="47" fillId="0" borderId="38" xfId="0" applyFont="1" applyBorder="1" applyAlignment="1">
      <alignment horizontal="justify" vertical="center" wrapText="1"/>
    </xf>
    <xf numFmtId="169" fontId="47" fillId="0" borderId="36" xfId="0" applyNumberFormat="1" applyFont="1" applyBorder="1" applyAlignment="1">
      <alignment horizontal="center" vertical="center"/>
    </xf>
    <xf numFmtId="169" fontId="47" fillId="0" borderId="38" xfId="0" applyNumberFormat="1" applyFont="1" applyBorder="1" applyAlignment="1">
      <alignment horizontal="center" vertical="center"/>
    </xf>
    <xf numFmtId="170" fontId="47" fillId="0" borderId="7" xfId="0" applyNumberFormat="1" applyFont="1" applyBorder="1" applyAlignment="1">
      <alignment horizontal="center" vertical="center"/>
    </xf>
    <xf numFmtId="170" fontId="47" fillId="0" borderId="1" xfId="0" applyNumberFormat="1" applyFont="1" applyBorder="1" applyAlignment="1">
      <alignment horizontal="center" vertical="center"/>
    </xf>
    <xf numFmtId="0" fontId="47" fillId="0" borderId="7" xfId="0" applyFont="1" applyBorder="1" applyAlignment="1">
      <alignment horizontal="center" vertical="center" wrapText="1"/>
    </xf>
    <xf numFmtId="0" fontId="47" fillId="0" borderId="1" xfId="0" applyFont="1" applyBorder="1" applyAlignment="1">
      <alignment horizontal="center" vertical="center" wrapText="1"/>
    </xf>
    <xf numFmtId="169" fontId="47" fillId="0" borderId="30" xfId="0" applyNumberFormat="1" applyFont="1" applyBorder="1" applyAlignment="1">
      <alignment horizontal="center" vertical="center"/>
    </xf>
    <xf numFmtId="169" fontId="47" fillId="0" borderId="33" xfId="0" applyNumberFormat="1" applyFont="1" applyBorder="1" applyAlignment="1">
      <alignment horizontal="center" vertical="center"/>
    </xf>
    <xf numFmtId="0" fontId="47" fillId="0" borderId="30" xfId="0" applyFont="1" applyBorder="1" applyAlignment="1">
      <alignment horizontal="center" vertical="center" wrapText="1"/>
    </xf>
    <xf numFmtId="0" fontId="47" fillId="0" borderId="33" xfId="0" applyFont="1" applyBorder="1" applyAlignment="1">
      <alignment horizontal="center" vertical="center" wrapText="1"/>
    </xf>
    <xf numFmtId="0" fontId="47" fillId="0" borderId="38" xfId="0" applyFont="1" applyBorder="1" applyAlignment="1">
      <alignment horizontal="center" vertical="center" wrapText="1"/>
    </xf>
    <xf numFmtId="170" fontId="47" fillId="0" borderId="30" xfId="0" applyNumberFormat="1" applyFont="1" applyBorder="1" applyAlignment="1">
      <alignment horizontal="center" vertical="center"/>
    </xf>
    <xf numFmtId="170" fontId="47" fillId="0" borderId="33" xfId="0" applyNumberFormat="1" applyFont="1" applyBorder="1" applyAlignment="1">
      <alignment horizontal="center" vertical="center"/>
    </xf>
    <xf numFmtId="170" fontId="47" fillId="0" borderId="38" xfId="0" applyNumberFormat="1" applyFont="1" applyBorder="1" applyAlignment="1">
      <alignment horizontal="center" vertical="center"/>
    </xf>
    <xf numFmtId="170" fontId="47" fillId="0" borderId="36" xfId="0" applyNumberFormat="1" applyFont="1" applyBorder="1" applyAlignment="1">
      <alignment horizontal="center" vertical="center"/>
    </xf>
    <xf numFmtId="0" fontId="47" fillId="0" borderId="36" xfId="0" applyFont="1" applyBorder="1" applyAlignment="1">
      <alignment horizontal="center" vertical="center" wrapText="1"/>
    </xf>
    <xf numFmtId="0" fontId="22" fillId="2" borderId="28"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46" fillId="2" borderId="30" xfId="0" applyFont="1" applyFill="1" applyBorder="1" applyAlignment="1">
      <alignment horizontal="center" vertical="center" wrapText="1"/>
    </xf>
    <xf numFmtId="0" fontId="46" fillId="2" borderId="33" xfId="0" applyFont="1" applyFill="1" applyBorder="1" applyAlignment="1">
      <alignment horizontal="center" vertical="center" wrapText="1"/>
    </xf>
    <xf numFmtId="0" fontId="46" fillId="2" borderId="38" xfId="0" applyFont="1" applyFill="1" applyBorder="1" applyAlignment="1">
      <alignment horizontal="center" vertical="center" wrapText="1"/>
    </xf>
    <xf numFmtId="0" fontId="5" fillId="39" borderId="28" xfId="0" applyFont="1" applyFill="1" applyBorder="1" applyAlignment="1">
      <alignment horizontal="center" vertical="center"/>
    </xf>
    <xf numFmtId="0" fontId="5" fillId="2" borderId="28" xfId="0" applyFont="1" applyFill="1" applyBorder="1" applyAlignment="1">
      <alignment horizontal="center" vertical="center"/>
    </xf>
    <xf numFmtId="0" fontId="47" fillId="2" borderId="29" xfId="0" applyFont="1" applyFill="1" applyBorder="1" applyAlignment="1">
      <alignment horizontal="center" vertical="center" wrapText="1"/>
    </xf>
    <xf numFmtId="0" fontId="47" fillId="2" borderId="32" xfId="0" applyFont="1" applyFill="1" applyBorder="1" applyAlignment="1">
      <alignment horizontal="center" vertical="center" wrapText="1"/>
    </xf>
    <xf numFmtId="0" fontId="47" fillId="2" borderId="37" xfId="0" applyFont="1" applyFill="1" applyBorder="1" applyAlignment="1">
      <alignment horizontal="center" vertical="center" wrapText="1"/>
    </xf>
    <xf numFmtId="0" fontId="47" fillId="2" borderId="30" xfId="0" applyFont="1" applyFill="1" applyBorder="1" applyAlignment="1">
      <alignment horizontal="center" vertical="center" wrapText="1"/>
    </xf>
    <xf numFmtId="0" fontId="47" fillId="2" borderId="33" xfId="0" applyFont="1" applyFill="1" applyBorder="1" applyAlignment="1">
      <alignment horizontal="center" vertical="center" wrapText="1"/>
    </xf>
    <xf numFmtId="0" fontId="47" fillId="2" borderId="38" xfId="0" applyFont="1" applyFill="1" applyBorder="1" applyAlignment="1">
      <alignment horizontal="center" vertical="center" wrapText="1"/>
    </xf>
    <xf numFmtId="173" fontId="47" fillId="2" borderId="30" xfId="0" applyNumberFormat="1" applyFont="1" applyFill="1" applyBorder="1" applyAlignment="1">
      <alignment horizontal="center" vertical="center"/>
    </xf>
    <xf numFmtId="173" fontId="47" fillId="2" borderId="33" xfId="0" applyNumberFormat="1" applyFont="1" applyFill="1" applyBorder="1" applyAlignment="1">
      <alignment horizontal="center" vertical="center"/>
    </xf>
    <xf numFmtId="173" fontId="47" fillId="2" borderId="38" xfId="0" applyNumberFormat="1" applyFont="1" applyFill="1" applyBorder="1" applyAlignment="1">
      <alignment horizontal="center" vertical="center"/>
    </xf>
    <xf numFmtId="1" fontId="47" fillId="2" borderId="30" xfId="0" applyNumberFormat="1" applyFont="1" applyFill="1" applyBorder="1" applyAlignment="1">
      <alignment horizontal="center" vertical="center"/>
    </xf>
    <xf numFmtId="1" fontId="47" fillId="2" borderId="33" xfId="0" applyNumberFormat="1" applyFont="1" applyFill="1" applyBorder="1" applyAlignment="1">
      <alignment horizontal="center" vertical="center"/>
    </xf>
    <xf numFmtId="1" fontId="47" fillId="2" borderId="38" xfId="0" applyNumberFormat="1" applyFont="1" applyFill="1" applyBorder="1" applyAlignment="1">
      <alignment horizontal="center" vertical="center"/>
    </xf>
    <xf numFmtId="170" fontId="47" fillId="41" borderId="7" xfId="0" applyNumberFormat="1" applyFont="1" applyFill="1" applyBorder="1" applyAlignment="1">
      <alignment horizontal="center" vertical="center"/>
    </xf>
    <xf numFmtId="170" fontId="47" fillId="41" borderId="1" xfId="0" applyNumberFormat="1" applyFont="1" applyFill="1" applyBorder="1" applyAlignment="1">
      <alignment horizontal="center" vertical="center"/>
    </xf>
    <xf numFmtId="168" fontId="47" fillId="0" borderId="30" xfId="0" applyNumberFormat="1" applyFont="1" applyBorder="1" applyAlignment="1">
      <alignment horizontal="center" vertical="center" wrapText="1"/>
    </xf>
    <xf numFmtId="168" fontId="47" fillId="0" borderId="33" xfId="0" applyNumberFormat="1" applyFont="1" applyBorder="1" applyAlignment="1">
      <alignment horizontal="center" vertical="center" wrapText="1"/>
    </xf>
    <xf numFmtId="168" fontId="47" fillId="0" borderId="38" xfId="0" applyNumberFormat="1" applyFont="1" applyBorder="1" applyAlignment="1">
      <alignment horizontal="center" vertical="center" wrapText="1"/>
    </xf>
    <xf numFmtId="0" fontId="47" fillId="0" borderId="30" xfId="0" applyFont="1" applyBorder="1" applyAlignment="1">
      <alignment horizontal="center" vertical="center"/>
    </xf>
    <xf numFmtId="0" fontId="47" fillId="0" borderId="33" xfId="0" applyFont="1" applyBorder="1" applyAlignment="1">
      <alignment horizontal="center" vertical="center"/>
    </xf>
    <xf numFmtId="3" fontId="47" fillId="0" borderId="30" xfId="0" applyNumberFormat="1" applyFont="1" applyBorder="1" applyAlignment="1">
      <alignment horizontal="center" vertical="center"/>
    </xf>
    <xf numFmtId="3" fontId="47" fillId="0" borderId="33" xfId="0" applyNumberFormat="1" applyFont="1" applyBorder="1" applyAlignment="1">
      <alignment horizontal="center" vertical="center"/>
    </xf>
    <xf numFmtId="3" fontId="47" fillId="0" borderId="38" xfId="0" applyNumberFormat="1" applyFont="1" applyBorder="1" applyAlignment="1">
      <alignment horizontal="center" vertical="center"/>
    </xf>
    <xf numFmtId="3" fontId="47" fillId="0" borderId="34" xfId="0" applyNumberFormat="1" applyFont="1" applyBorder="1" applyAlignment="1">
      <alignment horizontal="center" vertical="center" wrapText="1"/>
    </xf>
    <xf numFmtId="3" fontId="47" fillId="0" borderId="1" xfId="0" applyNumberFormat="1" applyFont="1" applyBorder="1" applyAlignment="1">
      <alignment horizontal="center" vertical="center" wrapText="1"/>
    </xf>
    <xf numFmtId="3" fontId="47" fillId="0" borderId="39" xfId="0" applyNumberFormat="1" applyFont="1" applyBorder="1" applyAlignment="1">
      <alignment horizontal="center" vertical="center" wrapText="1"/>
    </xf>
    <xf numFmtId="9" fontId="47" fillId="0" borderId="30" xfId="0" applyNumberFormat="1" applyFont="1" applyBorder="1" applyAlignment="1">
      <alignment horizontal="center" vertical="center"/>
    </xf>
    <xf numFmtId="9" fontId="47" fillId="0" borderId="33" xfId="0" applyNumberFormat="1" applyFont="1" applyBorder="1" applyAlignment="1">
      <alignment horizontal="center" vertical="center"/>
    </xf>
    <xf numFmtId="9" fontId="47" fillId="0" borderId="38" xfId="0" applyNumberFormat="1" applyFont="1" applyBorder="1" applyAlignment="1">
      <alignment horizontal="center" vertical="center"/>
    </xf>
    <xf numFmtId="0" fontId="47" fillId="0" borderId="34" xfId="0" applyFont="1" applyBorder="1" applyAlignment="1">
      <alignment horizontal="center" vertical="center"/>
    </xf>
    <xf numFmtId="0" fontId="47" fillId="0" borderId="30" xfId="0" applyFont="1" applyBorder="1" applyAlignment="1">
      <alignment horizontal="justify" vertical="center" wrapText="1"/>
    </xf>
    <xf numFmtId="0" fontId="47" fillId="0" borderId="33" xfId="0" applyFont="1" applyBorder="1" applyAlignment="1">
      <alignment horizontal="justify" vertical="center" wrapText="1"/>
    </xf>
    <xf numFmtId="0" fontId="47" fillId="0" borderId="34" xfId="0" applyFont="1" applyBorder="1" applyAlignment="1">
      <alignment horizontal="justify" vertical="center" wrapText="1"/>
    </xf>
    <xf numFmtId="169" fontId="47" fillId="0" borderId="34" xfId="0" applyNumberFormat="1" applyFont="1" applyBorder="1" applyAlignment="1">
      <alignment horizontal="center" vertical="center"/>
    </xf>
    <xf numFmtId="170" fontId="47" fillId="41" borderId="36" xfId="0" applyNumberFormat="1" applyFont="1" applyFill="1" applyBorder="1" applyAlignment="1">
      <alignment horizontal="center" vertical="center"/>
    </xf>
    <xf numFmtId="170" fontId="47" fillId="41" borderId="38" xfId="0" applyNumberFormat="1" applyFont="1" applyFill="1" applyBorder="1" applyAlignment="1">
      <alignment horizontal="center" vertical="center"/>
    </xf>
    <xf numFmtId="0" fontId="47" fillId="2" borderId="6" xfId="0" applyFont="1" applyFill="1" applyBorder="1" applyAlignment="1">
      <alignment horizontal="center" vertical="center" wrapText="1"/>
    </xf>
    <xf numFmtId="0" fontId="47" fillId="2" borderId="9" xfId="0" applyFont="1" applyFill="1" applyBorder="1" applyAlignment="1">
      <alignment horizontal="center" vertical="center" wrapText="1"/>
    </xf>
    <xf numFmtId="0" fontId="47" fillId="2" borderId="41" xfId="0" applyFont="1" applyFill="1" applyBorder="1" applyAlignment="1">
      <alignment horizontal="center" vertical="center" wrapText="1"/>
    </xf>
    <xf numFmtId="0" fontId="47" fillId="2" borderId="7"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7" fillId="2" borderId="36" xfId="0" applyFont="1" applyFill="1" applyBorder="1" applyAlignment="1">
      <alignment horizontal="center" vertical="center" wrapText="1"/>
    </xf>
    <xf numFmtId="173" fontId="47" fillId="2" borderId="7" xfId="0" applyNumberFormat="1" applyFont="1" applyFill="1" applyBorder="1" applyAlignment="1">
      <alignment horizontal="center" vertical="center"/>
    </xf>
    <xf numFmtId="173" fontId="47" fillId="2" borderId="1" xfId="0" applyNumberFormat="1" applyFont="1" applyFill="1" applyBorder="1" applyAlignment="1">
      <alignment horizontal="center" vertical="center"/>
    </xf>
    <xf numFmtId="173" fontId="47" fillId="2" borderId="36" xfId="0" applyNumberFormat="1" applyFont="1" applyFill="1" applyBorder="1" applyAlignment="1">
      <alignment horizontal="center" vertical="center"/>
    </xf>
    <xf numFmtId="0" fontId="46" fillId="2" borderId="7" xfId="0" applyFont="1" applyFill="1" applyBorder="1" applyAlignment="1">
      <alignment horizontal="center" vertical="center" wrapText="1"/>
    </xf>
    <xf numFmtId="0" fontId="46" fillId="2" borderId="1" xfId="0" applyFont="1" applyFill="1" applyBorder="1" applyAlignment="1">
      <alignment horizontal="center" vertical="center" wrapText="1"/>
    </xf>
    <xf numFmtId="1" fontId="47" fillId="2" borderId="7" xfId="0" applyNumberFormat="1" applyFont="1" applyFill="1" applyBorder="1" applyAlignment="1">
      <alignment horizontal="center" vertical="center"/>
    </xf>
    <xf numFmtId="1" fontId="47" fillId="2" borderId="1" xfId="0" applyNumberFormat="1" applyFont="1" applyFill="1" applyBorder="1" applyAlignment="1">
      <alignment horizontal="center" vertical="center"/>
    </xf>
    <xf numFmtId="1" fontId="47" fillId="2" borderId="36" xfId="0" applyNumberFormat="1" applyFont="1" applyFill="1" applyBorder="1" applyAlignment="1">
      <alignment horizontal="center" vertical="center"/>
    </xf>
    <xf numFmtId="0" fontId="47" fillId="2" borderId="42" xfId="0" applyFont="1" applyFill="1" applyBorder="1" applyAlignment="1">
      <alignment horizontal="center" vertical="center" wrapText="1"/>
    </xf>
    <xf numFmtId="0" fontId="47" fillId="2" borderId="39" xfId="0" applyFont="1" applyFill="1" applyBorder="1" applyAlignment="1">
      <alignment horizontal="center" vertical="center" wrapText="1"/>
    </xf>
    <xf numFmtId="173" fontId="47" fillId="2" borderId="39" xfId="0" applyNumberFormat="1" applyFont="1" applyFill="1" applyBorder="1" applyAlignment="1">
      <alignment horizontal="center" vertical="center"/>
    </xf>
    <xf numFmtId="0" fontId="46" fillId="2" borderId="39" xfId="0" applyFont="1" applyFill="1" applyBorder="1" applyAlignment="1">
      <alignment horizontal="center" vertical="center" wrapText="1"/>
    </xf>
    <xf numFmtId="1" fontId="47" fillId="2" borderId="39" xfId="0" applyNumberFormat="1" applyFont="1" applyFill="1" applyBorder="1" applyAlignment="1">
      <alignment horizontal="center" vertical="center"/>
    </xf>
    <xf numFmtId="0" fontId="47" fillId="0" borderId="1" xfId="0" applyFont="1" applyBorder="1" applyAlignment="1">
      <alignment horizontal="justify" vertical="center" wrapText="1"/>
    </xf>
    <xf numFmtId="0" fontId="8" fillId="0" borderId="30" xfId="0" applyFont="1" applyBorder="1" applyAlignment="1">
      <alignment horizontal="center" vertical="center" wrapText="1"/>
    </xf>
    <xf numFmtId="169" fontId="47" fillId="0" borderId="7" xfId="0" applyNumberFormat="1" applyFont="1" applyBorder="1" applyAlignment="1">
      <alignment horizontal="center" vertical="center"/>
    </xf>
    <xf numFmtId="169" fontId="47" fillId="0" borderId="1" xfId="0" applyNumberFormat="1" applyFont="1" applyBorder="1" applyAlignment="1">
      <alignment horizontal="center" vertical="center"/>
    </xf>
    <xf numFmtId="170" fontId="47" fillId="41" borderId="30" xfId="0" applyNumberFormat="1" applyFont="1" applyFill="1" applyBorder="1" applyAlignment="1">
      <alignment horizontal="center" vertical="center"/>
    </xf>
    <xf numFmtId="170" fontId="47" fillId="41" borderId="33" xfId="0" applyNumberFormat="1" applyFont="1" applyFill="1" applyBorder="1" applyAlignment="1">
      <alignment horizontal="center" vertical="center"/>
    </xf>
    <xf numFmtId="0" fontId="47" fillId="0" borderId="7" xfId="0" applyFont="1" applyBorder="1" applyAlignment="1">
      <alignment horizontal="center" vertical="center"/>
    </xf>
    <xf numFmtId="0" fontId="47" fillId="0" borderId="1" xfId="0" applyFont="1" applyBorder="1" applyAlignment="1">
      <alignment horizontal="center" vertical="center"/>
    </xf>
    <xf numFmtId="0" fontId="47" fillId="0" borderId="39" xfId="0" applyFont="1" applyBorder="1" applyAlignment="1">
      <alignment horizontal="center" vertical="center"/>
    </xf>
    <xf numFmtId="3" fontId="47" fillId="0" borderId="7" xfId="0" applyNumberFormat="1" applyFont="1" applyBorder="1" applyAlignment="1">
      <alignment horizontal="center" vertical="center"/>
    </xf>
    <xf numFmtId="3" fontId="47" fillId="0" borderId="1" xfId="0" applyNumberFormat="1" applyFont="1" applyBorder="1" applyAlignment="1">
      <alignment horizontal="center" vertical="center"/>
    </xf>
    <xf numFmtId="3" fontId="47" fillId="0" borderId="36" xfId="0" applyNumberFormat="1" applyFont="1" applyBorder="1" applyAlignment="1">
      <alignment horizontal="center" vertical="center"/>
    </xf>
    <xf numFmtId="3" fontId="47" fillId="0" borderId="30" xfId="0" applyNumberFormat="1" applyFont="1" applyBorder="1" applyAlignment="1">
      <alignment horizontal="center" vertical="center" wrapText="1"/>
    </xf>
    <xf numFmtId="3" fontId="47" fillId="0" borderId="33" xfId="0" applyNumberFormat="1" applyFont="1" applyBorder="1" applyAlignment="1">
      <alignment horizontal="center" vertical="center" wrapText="1"/>
    </xf>
    <xf numFmtId="3" fontId="47" fillId="0" borderId="38" xfId="0" applyNumberFormat="1" applyFont="1" applyBorder="1" applyAlignment="1">
      <alignment horizontal="center" vertical="center" wrapText="1"/>
    </xf>
    <xf numFmtId="3" fontId="46" fillId="2" borderId="30" xfId="0" applyNumberFormat="1" applyFont="1" applyFill="1" applyBorder="1" applyAlignment="1">
      <alignment horizontal="center" vertical="center" wrapText="1"/>
    </xf>
    <xf numFmtId="3" fontId="46" fillId="2" borderId="33" xfId="0" applyNumberFormat="1" applyFont="1" applyFill="1" applyBorder="1" applyAlignment="1">
      <alignment horizontal="center" vertical="center" wrapText="1"/>
    </xf>
    <xf numFmtId="3" fontId="46" fillId="2" borderId="38" xfId="0" applyNumberFormat="1" applyFont="1" applyFill="1" applyBorder="1" applyAlignment="1">
      <alignment horizontal="center" vertical="center" wrapText="1"/>
    </xf>
    <xf numFmtId="0" fontId="47" fillId="0" borderId="8" xfId="0" applyFont="1" applyBorder="1" applyAlignment="1">
      <alignment horizontal="center" vertical="center"/>
    </xf>
    <xf numFmtId="0" fontId="47" fillId="0" borderId="10" xfId="0" applyFont="1" applyBorder="1" applyAlignment="1">
      <alignment horizontal="center" vertical="center"/>
    </xf>
    <xf numFmtId="0" fontId="47" fillId="0" borderId="43" xfId="0" applyFont="1" applyBorder="1" applyAlignment="1">
      <alignment horizontal="center" vertical="center"/>
    </xf>
    <xf numFmtId="0" fontId="8" fillId="0" borderId="1" xfId="0" applyFont="1" applyBorder="1" applyAlignment="1">
      <alignment horizontal="center" vertical="center"/>
    </xf>
    <xf numFmtId="0" fontId="8" fillId="0" borderId="39" xfId="0" applyFont="1" applyBorder="1" applyAlignment="1">
      <alignment horizontal="center" vertical="center"/>
    </xf>
    <xf numFmtId="0" fontId="47" fillId="0" borderId="36" xfId="0" applyFont="1" applyBorder="1" applyAlignment="1">
      <alignment horizontal="left" vertical="center" wrapText="1"/>
    </xf>
    <xf numFmtId="0" fontId="47" fillId="0" borderId="38" xfId="0" applyFont="1" applyBorder="1" applyAlignment="1">
      <alignment horizontal="left" vertical="center" wrapText="1"/>
    </xf>
    <xf numFmtId="0" fontId="47" fillId="0" borderId="39" xfId="0" applyFont="1" applyBorder="1" applyAlignment="1">
      <alignment horizontal="center" vertical="center" wrapText="1"/>
    </xf>
    <xf numFmtId="171" fontId="47" fillId="0" borderId="30" xfId="0" applyNumberFormat="1" applyFont="1" applyBorder="1" applyAlignment="1">
      <alignment horizontal="center" vertical="center"/>
    </xf>
    <xf numFmtId="171" fontId="47" fillId="0" borderId="33" xfId="0" applyNumberFormat="1" applyFont="1" applyBorder="1" applyAlignment="1">
      <alignment horizontal="center" vertical="center"/>
    </xf>
    <xf numFmtId="171" fontId="47" fillId="0" borderId="38" xfId="0" applyNumberFormat="1" applyFont="1" applyBorder="1" applyAlignment="1">
      <alignment horizontal="center" vertical="center"/>
    </xf>
    <xf numFmtId="0" fontId="8" fillId="0" borderId="7" xfId="0" applyFont="1" applyBorder="1" applyAlignment="1">
      <alignment horizontal="center" vertical="center" wrapText="1"/>
    </xf>
    <xf numFmtId="169" fontId="47" fillId="0" borderId="39" xfId="0" applyNumberFormat="1" applyFont="1" applyBorder="1" applyAlignment="1">
      <alignment horizontal="center" vertical="center"/>
    </xf>
    <xf numFmtId="170" fontId="47" fillId="41" borderId="39" xfId="0" applyNumberFormat="1" applyFont="1" applyFill="1" applyBorder="1" applyAlignment="1">
      <alignment horizontal="center" vertical="center"/>
    </xf>
    <xf numFmtId="0" fontId="47" fillId="0" borderId="30" xfId="0" applyFont="1" applyBorder="1" applyAlignment="1">
      <alignment horizontal="left" vertical="center" wrapText="1"/>
    </xf>
    <xf numFmtId="0" fontId="47" fillId="0" borderId="34" xfId="0" applyFont="1" applyBorder="1" applyAlignment="1">
      <alignment horizontal="left" vertical="center" wrapText="1"/>
    </xf>
    <xf numFmtId="9" fontId="47" fillId="0" borderId="34" xfId="0" applyNumberFormat="1" applyFont="1" applyBorder="1" applyAlignment="1">
      <alignment horizontal="center" vertical="center"/>
    </xf>
    <xf numFmtId="0" fontId="47" fillId="0" borderId="7" xfId="0" applyFont="1" applyBorder="1" applyAlignment="1">
      <alignment horizontal="center"/>
    </xf>
    <xf numFmtId="0" fontId="47" fillId="0" borderId="1" xfId="0" applyFont="1" applyBorder="1" applyAlignment="1">
      <alignment horizontal="center"/>
    </xf>
    <xf numFmtId="2" fontId="46" fillId="2" borderId="34" xfId="0" applyNumberFormat="1" applyFont="1" applyFill="1" applyBorder="1" applyAlignment="1">
      <alignment horizontal="center" vertical="center" wrapText="1"/>
    </xf>
    <xf numFmtId="2" fontId="46" fillId="2" borderId="1" xfId="0" applyNumberFormat="1" applyFont="1" applyFill="1" applyBorder="1" applyAlignment="1">
      <alignment horizontal="center" vertical="center" wrapText="1"/>
    </xf>
    <xf numFmtId="2" fontId="46" fillId="2" borderId="33" xfId="0" applyNumberFormat="1" applyFont="1" applyFill="1" applyBorder="1" applyAlignment="1">
      <alignment horizontal="center" vertical="center" wrapText="1"/>
    </xf>
    <xf numFmtId="2" fontId="46" fillId="2" borderId="38" xfId="0" applyNumberFormat="1" applyFont="1" applyFill="1" applyBorder="1" applyAlignment="1">
      <alignment horizontal="center" vertical="center" wrapText="1"/>
    </xf>
    <xf numFmtId="9" fontId="47" fillId="0" borderId="36" xfId="0" applyNumberFormat="1" applyFont="1" applyBorder="1" applyAlignment="1">
      <alignment horizontal="center" vertical="center"/>
    </xf>
    <xf numFmtId="0" fontId="47" fillId="0" borderId="39" xfId="0" applyFont="1" applyBorder="1" applyAlignment="1">
      <alignment horizontal="center"/>
    </xf>
    <xf numFmtId="170" fontId="47" fillId="0" borderId="39" xfId="0" applyNumberFormat="1" applyFont="1" applyBorder="1" applyAlignment="1">
      <alignment horizontal="center" vertical="center"/>
    </xf>
    <xf numFmtId="169" fontId="47" fillId="0" borderId="44" xfId="0" applyNumberFormat="1" applyFont="1" applyBorder="1" applyAlignment="1">
      <alignment horizontal="center" vertical="center"/>
    </xf>
    <xf numFmtId="169" fontId="47" fillId="0" borderId="16" xfId="0" applyNumberFormat="1" applyFont="1" applyBorder="1" applyAlignment="1">
      <alignment horizontal="center" vertical="center"/>
    </xf>
    <xf numFmtId="169" fontId="47" fillId="0" borderId="45" xfId="0" applyNumberFormat="1" applyFont="1" applyBorder="1" applyAlignment="1">
      <alignment horizontal="center" vertical="center"/>
    </xf>
    <xf numFmtId="170" fontId="47" fillId="0" borderId="44" xfId="0" applyNumberFormat="1" applyFont="1" applyBorder="1" applyAlignment="1">
      <alignment horizontal="center" vertical="center"/>
    </xf>
    <xf numFmtId="0" fontId="47" fillId="0" borderId="16" xfId="0" applyFont="1" applyBorder="1" applyAlignment="1">
      <alignment horizontal="center" vertical="center"/>
    </xf>
    <xf numFmtId="0" fontId="47" fillId="0" borderId="45" xfId="0" applyFont="1" applyBorder="1" applyAlignment="1">
      <alignment horizontal="center" vertical="center"/>
    </xf>
    <xf numFmtId="0" fontId="47" fillId="0" borderId="33" xfId="0" applyFont="1" applyBorder="1" applyAlignment="1">
      <alignment horizontal="left" vertical="center" wrapText="1"/>
    </xf>
    <xf numFmtId="0" fontId="5" fillId="40" borderId="46" xfId="0" applyFont="1" applyFill="1" applyBorder="1" applyAlignment="1">
      <alignment horizontal="center" vertical="center" wrapText="1"/>
    </xf>
    <xf numFmtId="0" fontId="5" fillId="40" borderId="47" xfId="0" applyFont="1" applyFill="1" applyBorder="1" applyAlignment="1">
      <alignment horizontal="center" vertical="center" wrapText="1"/>
    </xf>
    <xf numFmtId="0" fontId="5" fillId="40" borderId="48" xfId="0" applyFont="1" applyFill="1" applyBorder="1" applyAlignment="1">
      <alignment horizontal="center" vertical="center" wrapText="1"/>
    </xf>
    <xf numFmtId="0" fontId="5" fillId="40" borderId="49" xfId="0" applyFont="1" applyFill="1" applyBorder="1" applyAlignment="1">
      <alignment horizontal="center" vertical="center" wrapText="1"/>
    </xf>
    <xf numFmtId="0" fontId="5" fillId="40" borderId="50" xfId="0" applyFont="1" applyFill="1" applyBorder="1" applyAlignment="1">
      <alignment horizontal="center" vertical="center" wrapText="1"/>
    </xf>
    <xf numFmtId="0" fontId="5" fillId="40" borderId="51" xfId="0" applyFont="1" applyFill="1" applyBorder="1" applyAlignment="1">
      <alignment horizontal="center" vertical="center" wrapText="1"/>
    </xf>
    <xf numFmtId="0" fontId="47" fillId="41" borderId="7" xfId="0" applyFont="1" applyFill="1" applyBorder="1" applyAlignment="1">
      <alignment horizontal="center" vertical="center" wrapText="1"/>
    </xf>
    <xf numFmtId="0" fontId="47" fillId="41" borderId="1" xfId="0" applyFont="1" applyFill="1" applyBorder="1" applyAlignment="1">
      <alignment horizontal="center" vertical="center" wrapText="1"/>
    </xf>
    <xf numFmtId="0" fontId="47" fillId="41" borderId="36" xfId="0" applyFont="1" applyFill="1" applyBorder="1" applyAlignment="1">
      <alignment horizontal="center" vertical="center" wrapText="1"/>
    </xf>
    <xf numFmtId="0" fontId="47" fillId="41" borderId="38" xfId="0" applyFont="1" applyFill="1" applyBorder="1" applyAlignment="1">
      <alignment horizontal="center" vertical="center" wrapText="1"/>
    </xf>
    <xf numFmtId="0" fontId="47" fillId="41" borderId="30" xfId="0" applyFont="1" applyFill="1" applyBorder="1" applyAlignment="1">
      <alignment horizontal="center" vertical="center" wrapText="1"/>
    </xf>
    <xf numFmtId="0" fontId="47" fillId="41" borderId="33" xfId="0" applyFont="1" applyFill="1" applyBorder="1" applyAlignment="1">
      <alignment horizontal="center" vertical="center" wrapText="1"/>
    </xf>
    <xf numFmtId="0" fontId="47" fillId="41" borderId="7" xfId="0" applyFont="1" applyFill="1" applyBorder="1" applyAlignment="1">
      <alignment horizontal="center" vertical="center"/>
    </xf>
    <xf numFmtId="0" fontId="47" fillId="41" borderId="1" xfId="0" applyFont="1" applyFill="1" applyBorder="1" applyAlignment="1">
      <alignment horizontal="center" vertical="center"/>
    </xf>
    <xf numFmtId="0" fontId="47" fillId="41" borderId="39" xfId="0" applyFont="1" applyFill="1" applyBorder="1" applyAlignment="1">
      <alignment horizontal="center" vertical="center"/>
    </xf>
    <xf numFmtId="0" fontId="49" fillId="0" borderId="30" xfId="304" applyBorder="1" applyAlignment="1">
      <alignment horizontal="center" vertical="center" wrapText="1"/>
    </xf>
    <xf numFmtId="0" fontId="47" fillId="0" borderId="34" xfId="0" applyFont="1" applyBorder="1" applyAlignment="1">
      <alignment horizontal="center" vertical="center" wrapText="1"/>
    </xf>
    <xf numFmtId="3" fontId="47" fillId="0" borderId="39" xfId="0" applyNumberFormat="1" applyFont="1" applyBorder="1" applyAlignment="1">
      <alignment horizontal="center" vertical="center"/>
    </xf>
    <xf numFmtId="172" fontId="47" fillId="0" borderId="30" xfId="0" applyNumberFormat="1" applyFont="1" applyBorder="1" applyAlignment="1">
      <alignment horizontal="center" vertical="center"/>
    </xf>
    <xf numFmtId="172" fontId="47" fillId="0" borderId="33" xfId="0" applyNumberFormat="1" applyFont="1" applyBorder="1" applyAlignment="1">
      <alignment horizontal="center" vertical="center"/>
    </xf>
    <xf numFmtId="172" fontId="47" fillId="0" borderId="38" xfId="0" applyNumberFormat="1" applyFont="1" applyBorder="1" applyAlignment="1">
      <alignment horizontal="center" vertical="center"/>
    </xf>
    <xf numFmtId="0" fontId="49" fillId="0" borderId="36" xfId="304" applyBorder="1" applyAlignment="1">
      <alignment horizontal="center" vertical="center" wrapText="1"/>
    </xf>
    <xf numFmtId="0" fontId="8" fillId="0" borderId="7" xfId="0" applyFont="1" applyBorder="1" applyAlignment="1">
      <alignment horizontal="center" vertical="center"/>
    </xf>
    <xf numFmtId="0" fontId="25" fillId="0" borderId="1" xfId="1" applyFont="1" applyBorder="1" applyAlignment="1">
      <alignment horizontal="center" wrapText="1"/>
    </xf>
    <xf numFmtId="0" fontId="23" fillId="5" borderId="6" xfId="1" applyFont="1" applyFill="1" applyBorder="1" applyAlignment="1">
      <alignment horizontal="center" vertical="center"/>
    </xf>
    <xf numFmtId="0" fontId="23" fillId="5" borderId="7" xfId="1" applyFont="1" applyFill="1" applyBorder="1" applyAlignment="1">
      <alignment horizontal="center" vertical="center"/>
    </xf>
    <xf numFmtId="0" fontId="23" fillId="5" borderId="8" xfId="1" applyFont="1" applyFill="1" applyBorder="1" applyAlignment="1">
      <alignment horizontal="center" vertical="center"/>
    </xf>
    <xf numFmtId="0" fontId="23" fillId="5" borderId="1" xfId="1" applyFont="1" applyFill="1" applyBorder="1" applyAlignment="1">
      <alignment horizontal="center" vertical="center"/>
    </xf>
    <xf numFmtId="0" fontId="25" fillId="0" borderId="1" xfId="1" applyFont="1" applyBorder="1" applyAlignment="1">
      <alignment horizontal="center" vertical="center" wrapText="1"/>
    </xf>
    <xf numFmtId="0" fontId="23" fillId="5" borderId="2" xfId="1" applyFont="1" applyFill="1" applyBorder="1" applyAlignment="1">
      <alignment horizontal="center" vertical="center"/>
    </xf>
    <xf numFmtId="0" fontId="23" fillId="5" borderId="3" xfId="1" applyFont="1" applyFill="1" applyBorder="1" applyAlignment="1">
      <alignment horizontal="center" vertical="center"/>
    </xf>
    <xf numFmtId="0" fontId="23" fillId="5" borderId="4" xfId="1" applyFont="1" applyFill="1" applyBorder="1" applyAlignment="1">
      <alignment horizontal="center" vertical="center"/>
    </xf>
    <xf numFmtId="0" fontId="25" fillId="0" borderId="1" xfId="1" applyFont="1" applyBorder="1" applyAlignment="1">
      <alignment horizontal="center" vertical="center"/>
    </xf>
  </cellXfs>
  <cellStyles count="305">
    <cellStyle name="20% - Énfasis1" xfId="24" builtinId="30" customBuiltin="1"/>
    <cellStyle name="20% - Énfasis2" xfId="27" builtinId="34" customBuiltin="1"/>
    <cellStyle name="20% - Énfasis3" xfId="30" builtinId="38" customBuiltin="1"/>
    <cellStyle name="20% - Énfasis4" xfId="33" builtinId="42" customBuiltin="1"/>
    <cellStyle name="20% - Énfasis5" xfId="36" builtinId="46" customBuiltin="1"/>
    <cellStyle name="20% - Énfasis6" xfId="39" builtinId="50" customBuiltin="1"/>
    <cellStyle name="40% - Énfasis1" xfId="25" builtinId="31" customBuiltin="1"/>
    <cellStyle name="40% - Énfasis2" xfId="28" builtinId="35" customBuiltin="1"/>
    <cellStyle name="40% - Énfasis3" xfId="31" builtinId="39" customBuiltin="1"/>
    <cellStyle name="40% - Énfasis4" xfId="34" builtinId="43" customBuiltin="1"/>
    <cellStyle name="40% - Énfasis5" xfId="37" builtinId="47" customBuiltin="1"/>
    <cellStyle name="40% - Énfasis6" xfId="40" builtinId="51" customBuiltin="1"/>
    <cellStyle name="60% - Énfasis1 2" xfId="196" xr:uid="{E6599047-7680-464D-9095-746E98FFD3B0}"/>
    <cellStyle name="60% - Énfasis2 2" xfId="197" xr:uid="{404EA29B-4094-4DB2-A219-DE46EA097D0B}"/>
    <cellStyle name="60% - Énfasis3 2" xfId="198" xr:uid="{D0E07FC1-EB1E-4D0B-95F7-926E4661749D}"/>
    <cellStyle name="60% - Énfasis4 2" xfId="199" xr:uid="{197292C8-1B71-45C2-A55E-5A7DD07AF031}"/>
    <cellStyle name="60% - Énfasis5 2" xfId="200" xr:uid="{B55BC631-1C44-4674-9506-34B410674E71}"/>
    <cellStyle name="60% - Énfasis6 2" xfId="201" xr:uid="{9881CD70-9E0D-4DD7-80A1-F7F6B5170D6C}"/>
    <cellStyle name="BodyStyle" xfId="5" xr:uid="{00000000-0005-0000-0000-000000000000}"/>
    <cellStyle name="Bueno" xfId="12" builtinId="26" customBuiltin="1"/>
    <cellStyle name="Cálculo" xfId="16" builtinId="22" customBuiltin="1"/>
    <cellStyle name="Celda de comprobación" xfId="18" builtinId="23" customBuiltin="1"/>
    <cellStyle name="Celda vinculada" xfId="17" builtinId="24" customBuiltin="1"/>
    <cellStyle name="Encabezado 1" xfId="8" builtinId="16" customBuiltin="1"/>
    <cellStyle name="Encabezado 4" xfId="11" builtinId="19" customBuiltin="1"/>
    <cellStyle name="Énfasis1" xfId="23" builtinId="29" customBuiltin="1"/>
    <cellStyle name="Énfasis2" xfId="26" builtinId="33" customBuiltin="1"/>
    <cellStyle name="Énfasis3" xfId="29" builtinId="37" customBuiltin="1"/>
    <cellStyle name="Énfasis4" xfId="32" builtinId="41" customBuiltin="1"/>
    <cellStyle name="Énfasis5" xfId="35" builtinId="45" customBuiltin="1"/>
    <cellStyle name="Énfasis6" xfId="38" builtinId="49" customBuiltin="1"/>
    <cellStyle name="Entrada" xfId="14" builtinId="20" customBuiltin="1"/>
    <cellStyle name="HeaderStyle" xfId="4" xr:uid="{00000000-0005-0000-0000-000001000000}"/>
    <cellStyle name="Hipervínculo" xfId="304" builtinId="8"/>
    <cellStyle name="Incorrecto" xfId="13" builtinId="27" customBuiltin="1"/>
    <cellStyle name="Millares 10" xfId="41" xr:uid="{5436598E-9B73-4CD8-973B-4DDA8CF10F3B}"/>
    <cellStyle name="Millares 2" xfId="3" xr:uid="{00000000-0005-0000-0000-000002000000}"/>
    <cellStyle name="Millares 2 2" xfId="130" xr:uid="{ABE5CBA4-C94D-43DE-A7EF-57A11105B45C}"/>
    <cellStyle name="Millares 2 2 2" xfId="209" xr:uid="{33EE8740-CA87-41C1-B997-B5CB9EB61278}"/>
    <cellStyle name="Millares 2 2 2 2" xfId="227" xr:uid="{1352D32F-D039-4072-82D3-38323CDAEE79}"/>
    <cellStyle name="Millares 2 2 2 2 2" xfId="299" xr:uid="{DB15C930-8662-400C-92FA-09A185C0F314}"/>
    <cellStyle name="Millares 2 2 2 2 3" xfId="263" xr:uid="{E7BA6435-9035-47E9-BAB7-0DD52FBB4AC1}"/>
    <cellStyle name="Millares 2 2 2 3" xfId="281" xr:uid="{CD72BE42-5D19-44BC-9819-BB3F16FB9037}"/>
    <cellStyle name="Millares 2 2 2 4" xfId="245" xr:uid="{F6A28761-47D6-4E01-9F2F-39D9A92E7BA7}"/>
    <cellStyle name="Millares 2 2 3" xfId="218" xr:uid="{02DA0A9D-8447-420C-930F-7C922CE21770}"/>
    <cellStyle name="Millares 2 2 3 2" xfId="290" xr:uid="{40D40A1B-C674-464D-B6B2-9E563B8FDDFB}"/>
    <cellStyle name="Millares 2 2 3 3" xfId="254" xr:uid="{D3CE789E-A950-443D-83C3-869163D8960F}"/>
    <cellStyle name="Millares 2 2 4" xfId="272" xr:uid="{BA8C4575-30CD-4214-839C-1EAB991CA47A}"/>
    <cellStyle name="Millares 2 2 5" xfId="236" xr:uid="{F1B765F3-2D2E-44A1-A62C-EAC43FC8A18E}"/>
    <cellStyle name="Millares 2 3" xfId="202" xr:uid="{732FBF45-C392-4B9F-B3C5-C0098CB883F5}"/>
    <cellStyle name="Millares 2 3 2" xfId="211" xr:uid="{7C70F5DB-E36A-4328-BCEE-1AE3C536E2FB}"/>
    <cellStyle name="Millares 2 3 2 2" xfId="229" xr:uid="{891DAD7A-DAD6-4C2D-A992-B330A91797FD}"/>
    <cellStyle name="Millares 2 3 2 2 2" xfId="301" xr:uid="{A5B41D48-C32D-47BD-BA94-896D15524FFC}"/>
    <cellStyle name="Millares 2 3 2 2 3" xfId="265" xr:uid="{46D5BB66-5C22-4740-9228-7872AB1714B0}"/>
    <cellStyle name="Millares 2 3 2 3" xfId="283" xr:uid="{41D000A3-F6AE-4ECA-BC88-EFE1A6622DBD}"/>
    <cellStyle name="Millares 2 3 2 4" xfId="247" xr:uid="{C2E2074C-A6CA-4F83-9C8F-227C31DD27C8}"/>
    <cellStyle name="Millares 2 3 3" xfId="220" xr:uid="{659A3016-42EB-49CB-8A30-62EB964E18BF}"/>
    <cellStyle name="Millares 2 3 3 2" xfId="292" xr:uid="{CFA81CBD-2F14-4BB3-99C0-5AAE57995EA9}"/>
    <cellStyle name="Millares 2 3 3 3" xfId="256" xr:uid="{B9956962-6046-42BB-BF6D-74A2F6C99155}"/>
    <cellStyle name="Millares 2 3 4" xfId="274" xr:uid="{4394B56C-6F64-4C47-A740-D37E1D59C227}"/>
    <cellStyle name="Millares 2 3 5" xfId="238" xr:uid="{C47C8F0F-FBA0-4037-811A-3FEF50505F8D}"/>
    <cellStyle name="Millares 2 4" xfId="207" xr:uid="{CA8F6731-D842-4A37-A7D0-1784D91A5BA3}"/>
    <cellStyle name="Millares 2 4 2" xfId="225" xr:uid="{F6E9A009-0B9C-44D7-B366-290257DED7E4}"/>
    <cellStyle name="Millares 2 4 2 2" xfId="297" xr:uid="{A4BE06DB-78C7-4943-911A-B392D1316AF1}"/>
    <cellStyle name="Millares 2 4 2 3" xfId="261" xr:uid="{D05B6F39-A553-4398-8C7F-DB2C1F51D39E}"/>
    <cellStyle name="Millares 2 4 3" xfId="279" xr:uid="{022058C9-E15C-438A-A139-D13CC92EE92C}"/>
    <cellStyle name="Millares 2 4 4" xfId="243" xr:uid="{7B5390C1-C5AF-4A85-A5F5-6248920668E8}"/>
    <cellStyle name="Millares 2 5" xfId="216" xr:uid="{78DEF026-067A-4714-8BA0-C086CD5576AE}"/>
    <cellStyle name="Millares 2 5 2" xfId="288" xr:uid="{F58DF958-56A9-45BD-99ED-757D693F5BF4}"/>
    <cellStyle name="Millares 2 5 3" xfId="252" xr:uid="{9129014E-4918-4623-A8F0-BCA6E6FD8CF7}"/>
    <cellStyle name="Millares 2 6" xfId="270" xr:uid="{DABB8D75-4D9B-4193-9710-B9EFCB7E78F5}"/>
    <cellStyle name="Millares 2 7" xfId="234" xr:uid="{C51B33EB-1714-4B13-B1AB-C47FFF9042A0}"/>
    <cellStyle name="Millares 2 8" xfId="59" xr:uid="{B4AAA874-5402-4561-A183-100A29F5383F}"/>
    <cellStyle name="Millares 3" xfId="124" xr:uid="{A5E6CBE8-48E7-4F15-B437-06BAF54A9C48}"/>
    <cellStyle name="Millares 3 2" xfId="208" xr:uid="{1F1783BA-E9C4-4F0D-878C-76896489DC87}"/>
    <cellStyle name="Millares 3 2 2" xfId="226" xr:uid="{BC885EF6-414C-4014-9394-A3958B77E0F3}"/>
    <cellStyle name="Millares 3 2 2 2" xfId="298" xr:uid="{AC9DB6AB-9CA0-4077-8300-7D5418F253D3}"/>
    <cellStyle name="Millares 3 2 2 3" xfId="262" xr:uid="{66264C2E-7967-4AE7-977E-1C958732D33D}"/>
    <cellStyle name="Millares 3 2 3" xfId="280" xr:uid="{C30730D0-B7A0-4C01-87F5-84C65D78158C}"/>
    <cellStyle name="Millares 3 2 4" xfId="244" xr:uid="{BEA40478-75F6-4FE6-874F-4726BAF94FC9}"/>
    <cellStyle name="Millares 3 3" xfId="217" xr:uid="{64652B03-415C-4890-A846-36F485D6CBCE}"/>
    <cellStyle name="Millares 3 3 2" xfId="289" xr:uid="{E8BD7E0E-4EF1-4134-9797-7CBBC04114A6}"/>
    <cellStyle name="Millares 3 3 3" xfId="253" xr:uid="{B8A2C085-9501-40D3-B8D5-97A7475532D5}"/>
    <cellStyle name="Millares 3 4" xfId="271" xr:uid="{F5757B2C-EABA-41CE-8AFD-519ACC0A3127}"/>
    <cellStyle name="Millares 3 5" xfId="235" xr:uid="{AD97133B-3EF9-4B6B-84C9-1D5525FE9510}"/>
    <cellStyle name="Millares 4" xfId="194" xr:uid="{65408FA2-B3D6-466B-A7E8-C6303E0B2096}"/>
    <cellStyle name="Millares 4 2" xfId="210" xr:uid="{19F263CA-8CB4-41E3-A9AA-129EED088901}"/>
    <cellStyle name="Millares 4 2 2" xfId="228" xr:uid="{62F86D43-F8F7-4CDA-BB32-89D6FD191CFF}"/>
    <cellStyle name="Millares 4 2 2 2" xfId="300" xr:uid="{7A1D44C0-10F7-40D2-BE0E-ADCCBAAF946C}"/>
    <cellStyle name="Millares 4 2 2 3" xfId="264" xr:uid="{E5A9525A-BF35-40DF-9DAB-F14DCECB7601}"/>
    <cellStyle name="Millares 4 2 3" xfId="282" xr:uid="{1505CA4F-7A0D-491A-8A07-1649E972F856}"/>
    <cellStyle name="Millares 4 2 4" xfId="246" xr:uid="{9339E2B0-D769-4D8E-A73C-901388A07C0D}"/>
    <cellStyle name="Millares 4 3" xfId="219" xr:uid="{62E3B9C0-2C81-435A-BFCC-AEEC20E079D8}"/>
    <cellStyle name="Millares 4 3 2" xfId="291" xr:uid="{DBB128AA-4EC8-4B2F-A95C-9DF16B6F371A}"/>
    <cellStyle name="Millares 4 3 3" xfId="255" xr:uid="{FD95B710-EC95-47FE-AA4F-2260D61D92EB}"/>
    <cellStyle name="Millares 4 4" xfId="273" xr:uid="{D05B6292-B921-43A3-A5F3-26BF0F8DEBEC}"/>
    <cellStyle name="Millares 4 5" xfId="237" xr:uid="{829022FA-24E1-4B0A-A1AE-8EB1E8025F34}"/>
    <cellStyle name="Millares 5" xfId="206" xr:uid="{476AB048-CF1E-4C0C-93D9-D622C97E9E5D}"/>
    <cellStyle name="Millares 5 2" xfId="224" xr:uid="{2E79F39A-9767-4AD1-A21F-825D79A89F6F}"/>
    <cellStyle name="Millares 5 2 2" xfId="296" xr:uid="{BDF23196-DB56-4BBE-BDFD-41776986542F}"/>
    <cellStyle name="Millares 5 2 3" xfId="260" xr:uid="{0F2014BD-F338-4876-8698-8B2D847E2AC3}"/>
    <cellStyle name="Millares 5 3" xfId="278" xr:uid="{1CE7E5A4-3C40-4DF5-99CA-BD4246177625}"/>
    <cellStyle name="Millares 5 4" xfId="242" xr:uid="{652C33A1-FC4C-4FEC-8144-C4F201F9EB53}"/>
    <cellStyle name="Millares 6" xfId="215" xr:uid="{7B6A23A9-17FD-4623-929A-43F1B30E6D6F}"/>
    <cellStyle name="Millares 6 2" xfId="287" xr:uid="{0B5058E4-8EA9-4D6F-9D0E-1EE254A04950}"/>
    <cellStyle name="Millares 6 3" xfId="251" xr:uid="{AF012EEC-65F8-4199-8FAC-143544E7B04F}"/>
    <cellStyle name="Millares 7" xfId="269" xr:uid="{0BB922D5-6FCB-401A-A3F7-22759F4621A4}"/>
    <cellStyle name="Millares 8" xfId="233" xr:uid="{9D739D1F-BE86-4CCF-8483-6DC5C7810D18}"/>
    <cellStyle name="Millares 9" xfId="53" xr:uid="{E27B3E07-0091-45AC-BA11-566630E4B278}"/>
    <cellStyle name="Moneda [0] 2" xfId="48" xr:uid="{4AF7C91C-3A99-4F17-A512-2751753897D5}"/>
    <cellStyle name="Moneda [0] 2 2" xfId="55" xr:uid="{893E4806-9D37-4E14-8657-F47D51D22596}"/>
    <cellStyle name="Moneda [0] 2 2 2" xfId="126" xr:uid="{682A2D76-D725-4FCC-83D3-412B3AA13C0F}"/>
    <cellStyle name="Moneda [0] 2 3" xfId="121" xr:uid="{03BDCBBB-871D-459F-B870-AE8C86B8C596}"/>
    <cellStyle name="Moneda [0] 3" xfId="51" xr:uid="{FC1A10E4-ED05-48DE-86EB-45672E90C1D4}"/>
    <cellStyle name="Moneda [0] 3 2" xfId="204" xr:uid="{067EF843-6D70-475E-ACE1-439C39589DAA}"/>
    <cellStyle name="Moneda [0] 3 2 2" xfId="222" xr:uid="{CAE40086-5040-4B40-932C-93CB833BCB19}"/>
    <cellStyle name="Moneda [0] 3 2 2 2" xfId="294" xr:uid="{BDBB38FC-D460-48F8-9444-11388B29DCD0}"/>
    <cellStyle name="Moneda [0] 3 2 2 3" xfId="258" xr:uid="{E7C749EA-E31E-4E17-8A45-F2C86D6C550B}"/>
    <cellStyle name="Moneda [0] 3 2 3" xfId="276" xr:uid="{82AA2683-ED87-4EA1-A2CC-31B51F28F3BE}"/>
    <cellStyle name="Moneda [0] 3 2 4" xfId="240" xr:uid="{B52AA693-BECE-430B-9A5D-9C1185AD62D1}"/>
    <cellStyle name="Moneda [0] 3 3" xfId="213" xr:uid="{4F57D3AC-23F0-4EF1-99D4-E738DF52B5A8}"/>
    <cellStyle name="Moneda [0] 3 3 2" xfId="285" xr:uid="{9CEEBC31-2961-47BE-A8AD-9CF733C1BD35}"/>
    <cellStyle name="Moneda [0] 3 3 3" xfId="249" xr:uid="{AE4DDDB1-7593-4460-AB28-07A0411D46AC}"/>
    <cellStyle name="Moneda [0] 3 4" xfId="267" xr:uid="{30784150-1586-4150-9149-DA0BD74E5A76}"/>
    <cellStyle name="Moneda [0] 3 5" xfId="231" xr:uid="{A96CFA46-33D5-4912-AC32-9333834E64FF}"/>
    <cellStyle name="Moneda [0] 4" xfId="205" xr:uid="{A4F01D05-E726-457C-8FFD-AAB11E385D20}"/>
    <cellStyle name="Moneda [0] 4 2" xfId="223" xr:uid="{B82C87E6-09AD-488C-A032-D03BF5A74BF7}"/>
    <cellStyle name="Moneda [0] 4 2 2" xfId="295" xr:uid="{07EE761E-58CA-47A3-A143-97027DF2096B}"/>
    <cellStyle name="Moneda [0] 4 2 3" xfId="259" xr:uid="{9B866328-D628-4C38-BB2F-48077F0157F8}"/>
    <cellStyle name="Moneda [0] 4 3" xfId="277" xr:uid="{B646AA18-C677-4A5D-9E09-02947BD1DCAB}"/>
    <cellStyle name="Moneda [0] 4 4" xfId="241" xr:uid="{D1CEBE29-B6A9-4596-A14E-4625469C600A}"/>
    <cellStyle name="Moneda [0] 5" xfId="214" xr:uid="{AF7BB2B1-1D83-4D71-A710-F8539EC43895}"/>
    <cellStyle name="Moneda [0] 5 2" xfId="286" xr:uid="{A45DFD82-6822-43C1-9EA6-E0EFC603773C}"/>
    <cellStyle name="Moneda [0] 5 3" xfId="250" xr:uid="{83FDA132-5668-478B-9A85-A3BA4EA47877}"/>
    <cellStyle name="Moneda [0] 6" xfId="268" xr:uid="{8D6B0C3E-DE5E-4998-9EEF-578868EDEF90}"/>
    <cellStyle name="Moneda [0] 7" xfId="232" xr:uid="{DDD142D7-92D2-4247-86B5-30C4E5324961}"/>
    <cellStyle name="Moneda [0] 8" xfId="52" xr:uid="{C657EF48-DE83-4BC7-9289-5624A6D54511}"/>
    <cellStyle name="Moneda [0] 9" xfId="45" xr:uid="{82FA7A10-F8F8-4816-9C0C-ADB2183A15A5}"/>
    <cellStyle name="Moneda 10" xfId="66" xr:uid="{7277EADE-7F00-41B5-844C-4AE84B844066}"/>
    <cellStyle name="Moneda 10 2" xfId="137" xr:uid="{F70AE93D-188D-4ABB-965A-28AA7FB34524}"/>
    <cellStyle name="Moneda 11" xfId="67" xr:uid="{ECBD4012-BB4F-46F1-943B-E11DADD9C701}"/>
    <cellStyle name="Moneda 11 2" xfId="138" xr:uid="{56DEAC45-53CD-4E1E-A35C-5125D30773EE}"/>
    <cellStyle name="Moneda 12" xfId="68" xr:uid="{E96CB5DE-E006-42A1-8479-73B6A6641B55}"/>
    <cellStyle name="Moneda 12 2" xfId="139" xr:uid="{E7AC7CEB-DC40-4BE6-A009-B9BF4273F262}"/>
    <cellStyle name="Moneda 13" xfId="69" xr:uid="{750E299C-433B-4653-A45A-9EB0365325A4}"/>
    <cellStyle name="Moneda 13 2" xfId="140" xr:uid="{38BB9E46-0987-4BD3-83AB-10199AB1877E}"/>
    <cellStyle name="Moneda 14" xfId="70" xr:uid="{5EA826B1-8498-4372-AE52-7C227753A9B8}"/>
    <cellStyle name="Moneda 14 2" xfId="141" xr:uid="{EC4666FF-24B1-4B35-AF9E-1621181809BC}"/>
    <cellStyle name="Moneda 15" xfId="71" xr:uid="{A5E01E2D-3C35-4EB4-BEBD-5347142AD7FB}"/>
    <cellStyle name="Moneda 15 2" xfId="142" xr:uid="{9A216E41-654A-4610-9E5F-C87E6A61A80B}"/>
    <cellStyle name="Moneda 16" xfId="72" xr:uid="{E1C6598B-A77C-43B5-8B6F-392A9C2DB7D4}"/>
    <cellStyle name="Moneda 16 2" xfId="143" xr:uid="{E47F08D0-3C1B-4431-B8EC-6B2BA727BCEC}"/>
    <cellStyle name="Moneda 17" xfId="73" xr:uid="{E93D9BBA-5589-4988-B4EB-D05582C3C572}"/>
    <cellStyle name="Moneda 17 2" xfId="144" xr:uid="{C73149C3-71EA-4BC8-8135-4163A0EC574E}"/>
    <cellStyle name="Moneda 18" xfId="74" xr:uid="{18906450-CB9D-4D2A-BCFA-1731EDBF28EB}"/>
    <cellStyle name="Moneda 18 2" xfId="145" xr:uid="{D6B74B5E-F8AB-48AD-BCF3-7A0F626D4289}"/>
    <cellStyle name="Moneda 19" xfId="75" xr:uid="{C0D7AFC4-6F5B-446F-93F1-6C8535D0D20D}"/>
    <cellStyle name="Moneda 19 2" xfId="146" xr:uid="{E3263C55-25AB-4A43-B8D6-9EA5E4727761}"/>
    <cellStyle name="Moneda 2" xfId="2" xr:uid="{00000000-0005-0000-0000-000003000000}"/>
    <cellStyle name="Moneda 2 2" xfId="128" xr:uid="{5E6CEA9C-EB5E-40A5-9750-59F2FE7204DC}"/>
    <cellStyle name="Moneda 2 3" xfId="57" xr:uid="{41330B83-7AC4-47F4-87B7-2F36163FC8D0}"/>
    <cellStyle name="Moneda 20" xfId="76" xr:uid="{BDB8EED7-E412-448A-B1AA-CA3EE77F6176}"/>
    <cellStyle name="Moneda 20 2" xfId="147" xr:uid="{9C583CF6-29F8-4262-A106-400F701A7E8B}"/>
    <cellStyle name="Moneda 21" xfId="79" xr:uid="{F5B53CF9-6B84-4B45-9B4E-DC0C96EC4030}"/>
    <cellStyle name="Moneda 21 2" xfId="150" xr:uid="{6B57F1A3-5A65-47A8-900A-001B245FDF86}"/>
    <cellStyle name="Moneda 22" xfId="78" xr:uid="{A408A02B-4D52-4886-ABA3-0AB1982894DE}"/>
    <cellStyle name="Moneda 22 2" xfId="149" xr:uid="{4950BA87-463D-4972-9B27-7C8515686294}"/>
    <cellStyle name="Moneda 23" xfId="56" xr:uid="{7E7803AE-9B25-4EAA-BDE7-9933429BEEDC}"/>
    <cellStyle name="Moneda 23 2" xfId="127" xr:uid="{FFA2FFDD-0C0C-4FBB-8B07-D1C7FB4D9041}"/>
    <cellStyle name="Moneda 24" xfId="77" xr:uid="{138A626E-2814-448C-A03B-BCD25AD8AC0E}"/>
    <cellStyle name="Moneda 24 2" xfId="148" xr:uid="{2F32C66E-2999-4FB2-A429-9EA201FB0B2E}"/>
    <cellStyle name="Moneda 25" xfId="80" xr:uid="{50AFD7E7-F100-4588-B245-D9D2B9CE8AFE}"/>
    <cellStyle name="Moneda 25 2" xfId="151" xr:uid="{06FFC8D8-88E0-414B-910A-F183F65F4C7F}"/>
    <cellStyle name="Moneda 26" xfId="81" xr:uid="{39702E77-167B-4FC3-B6B0-71039321B6E5}"/>
    <cellStyle name="Moneda 26 2" xfId="152" xr:uid="{E47A257D-8848-47CC-9843-64BFCF1E6288}"/>
    <cellStyle name="Moneda 27" xfId="82" xr:uid="{FCEB17F7-3110-4D99-8052-1D3795985BF5}"/>
    <cellStyle name="Moneda 27 2" xfId="153" xr:uid="{7D8EA7CE-F237-4693-8E81-E9663CAAA2CA}"/>
    <cellStyle name="Moneda 28" xfId="83" xr:uid="{C8D8B105-CA59-4912-BB9E-3745B8A96B67}"/>
    <cellStyle name="Moneda 28 2" xfId="154" xr:uid="{3F08B240-55E9-49D4-A97E-EADF85B4E1D8}"/>
    <cellStyle name="Moneda 29" xfId="84" xr:uid="{A4D57AA8-63FF-4A21-A0EC-0C48E03BAD41}"/>
    <cellStyle name="Moneda 29 2" xfId="155" xr:uid="{89826EE5-7DF6-4856-8991-92BCC08E0443}"/>
    <cellStyle name="Moneda 3" xfId="58" xr:uid="{F7C37E24-7C92-48BB-9772-9155462C6BF5}"/>
    <cellStyle name="Moneda 3 2" xfId="129" xr:uid="{3CE34560-7050-469D-9F10-B952891E13FF}"/>
    <cellStyle name="Moneda 30" xfId="85" xr:uid="{285FE13E-99B5-40B8-A924-2CC03F48FE26}"/>
    <cellStyle name="Moneda 30 2" xfId="156" xr:uid="{D5E3AB66-CC3B-40F8-931C-CA4AB633934D}"/>
    <cellStyle name="Moneda 31" xfId="86" xr:uid="{75D5B9A3-3E71-4DBC-8D8E-F8A714C7EF47}"/>
    <cellStyle name="Moneda 31 2" xfId="157" xr:uid="{83DBF6BE-A616-4484-9091-F8558AA88B89}"/>
    <cellStyle name="Moneda 32" xfId="87" xr:uid="{188DB73D-D758-4868-968E-058DFE03C1A4}"/>
    <cellStyle name="Moneda 32 2" xfId="158" xr:uid="{B55D1D30-6268-4A5B-B33D-3C7BF64AC4E3}"/>
    <cellStyle name="Moneda 33" xfId="88" xr:uid="{8A107CA2-9944-4A3B-AB54-C434D9813A0A}"/>
    <cellStyle name="Moneda 33 2" xfId="159" xr:uid="{CF410F61-3F29-458D-A6BD-24D79870A865}"/>
    <cellStyle name="Moneda 34" xfId="89" xr:uid="{27AC8D16-1A7D-4D5C-80E4-782BD7C6B60F}"/>
    <cellStyle name="Moneda 34 2" xfId="160" xr:uid="{60A39556-3ADA-4A7A-9F72-9DBD4A7BF4E3}"/>
    <cellStyle name="Moneda 35" xfId="90" xr:uid="{31794305-14F3-4F3A-B42C-4FF00A186FE1}"/>
    <cellStyle name="Moneda 35 2" xfId="161" xr:uid="{9172300C-6061-4005-B304-DF37E58ADE73}"/>
    <cellStyle name="Moneda 36" xfId="91" xr:uid="{AF145B35-728E-4F96-BD84-913691E51BB5}"/>
    <cellStyle name="Moneda 36 2" xfId="162" xr:uid="{2CCE4882-B4F0-4927-BA40-70FA0A2B1F29}"/>
    <cellStyle name="Moneda 37" xfId="92" xr:uid="{F790B8F9-6807-446B-A2F9-C6A511FD7626}"/>
    <cellStyle name="Moneda 37 2" xfId="163" xr:uid="{11C53244-D245-4FDE-BB43-A8FE1682A692}"/>
    <cellStyle name="Moneda 38" xfId="93" xr:uid="{89315603-01F4-4D3A-B825-A8C4145E518E}"/>
    <cellStyle name="Moneda 38 2" xfId="164" xr:uid="{00CB476C-F6A7-4529-A7DD-81756B80F758}"/>
    <cellStyle name="Moneda 39" xfId="94" xr:uid="{AD350775-90EC-4783-A677-2A6D746948F9}"/>
    <cellStyle name="Moneda 39 2" xfId="165" xr:uid="{510A5033-2D8E-4D18-9EE6-C817BE0155B1}"/>
    <cellStyle name="Moneda 4" xfId="63" xr:uid="{12804845-8844-46F6-8713-83BDB58A3EEA}"/>
    <cellStyle name="Moneda 4 2" xfId="134" xr:uid="{6D3DCD2B-2325-483F-9EB2-A632EDEAC6FC}"/>
    <cellStyle name="Moneda 40" xfId="95" xr:uid="{E194C9C8-6BB4-4FDA-B237-FAB1385944F4}"/>
    <cellStyle name="Moneda 40 2" xfId="166" xr:uid="{23D37289-67C6-49F8-ACF9-2DCD2C0AC2DA}"/>
    <cellStyle name="Moneda 41" xfId="96" xr:uid="{4744F6E1-1F9E-4104-9F72-3752A9072467}"/>
    <cellStyle name="Moneda 41 2" xfId="167" xr:uid="{955236C1-9E3A-4F8A-93D9-2817EA46C29D}"/>
    <cellStyle name="Moneda 42" xfId="97" xr:uid="{6D50A4B5-347F-42DF-ADC4-0B74411F02D9}"/>
    <cellStyle name="Moneda 42 2" xfId="168" xr:uid="{1E1351B8-1205-4914-859C-7C9D5EEA4E36}"/>
    <cellStyle name="Moneda 43" xfId="98" xr:uid="{A6A4C240-5E6C-4C06-8D6D-C93AB3B4B8E5}"/>
    <cellStyle name="Moneda 43 2" xfId="169" xr:uid="{92CEE711-FC4E-4433-98F6-BD9BEC0AB8E7}"/>
    <cellStyle name="Moneda 44" xfId="99" xr:uid="{63EB538B-D22D-4A0B-9865-DFF59162B418}"/>
    <cellStyle name="Moneda 44 2" xfId="170" xr:uid="{348578A0-0F65-49D8-9E39-748889E2FF57}"/>
    <cellStyle name="Moneda 45" xfId="100" xr:uid="{2FF8AAC9-7AD7-43F7-9D5E-04EBC98694C1}"/>
    <cellStyle name="Moneda 45 2" xfId="171" xr:uid="{7B955915-35D0-4131-B74E-DA1C80CF83A1}"/>
    <cellStyle name="Moneda 46" xfId="101" xr:uid="{F7406E1E-E3E0-437B-9834-B7C2374F04F1}"/>
    <cellStyle name="Moneda 46 2" xfId="172" xr:uid="{40F736D0-255D-45EA-B452-A31319946C7D}"/>
    <cellStyle name="Moneda 47" xfId="102" xr:uid="{D76D17EE-A735-4633-ABC6-B58386AB9FD2}"/>
    <cellStyle name="Moneda 47 2" xfId="173" xr:uid="{066FD360-5EB9-47C5-9C1A-70AA72096F38}"/>
    <cellStyle name="Moneda 48" xfId="103" xr:uid="{99B695EE-A0A0-4034-BAAB-AD0879DD804D}"/>
    <cellStyle name="Moneda 48 2" xfId="174" xr:uid="{78F1625E-219A-49BC-AACB-09C3D57E3A64}"/>
    <cellStyle name="Moneda 49" xfId="104" xr:uid="{D8CBF067-6F08-4EB8-829D-A79329A45ADC}"/>
    <cellStyle name="Moneda 49 2" xfId="175" xr:uid="{BAE0D982-C88A-4960-9936-3642CC6189A8}"/>
    <cellStyle name="Moneda 5" xfId="61" xr:uid="{EC9D7B70-E927-4514-92AD-0B3124817CBA}"/>
    <cellStyle name="Moneda 5 2" xfId="132" xr:uid="{6ACD4D96-0E90-4F50-8864-6CBE72063B2D}"/>
    <cellStyle name="Moneda 50" xfId="105" xr:uid="{32985BC5-2D34-48DE-99AE-D5C3DABB264C}"/>
    <cellStyle name="Moneda 50 2" xfId="176" xr:uid="{75E1C7AB-B411-4535-8543-B36B6C107514}"/>
    <cellStyle name="Moneda 51" xfId="106" xr:uid="{569A1DD5-C3B6-45AE-9B34-609C8918D3F0}"/>
    <cellStyle name="Moneda 51 2" xfId="177" xr:uid="{03B3E8F1-6D71-4213-A247-18DC9F4C5CEC}"/>
    <cellStyle name="Moneda 52" xfId="107" xr:uid="{C6A0C696-C4B0-4620-9E09-30BB41491235}"/>
    <cellStyle name="Moneda 52 2" xfId="178" xr:uid="{785D8FFD-9CCB-448B-AA8E-6CE7A2D0D0BF}"/>
    <cellStyle name="Moneda 53" xfId="108" xr:uid="{E477F109-73DC-40D4-9E37-1032E28564C0}"/>
    <cellStyle name="Moneda 53 2" xfId="179" xr:uid="{DD98194F-4F3D-45CB-BFB8-1081D9AADE72}"/>
    <cellStyle name="Moneda 54" xfId="109" xr:uid="{89F7E1C4-5B31-4896-BAE8-0BA6D337A583}"/>
    <cellStyle name="Moneda 54 2" xfId="180" xr:uid="{EBBC6EE7-50EF-465F-ABC0-8C2611179866}"/>
    <cellStyle name="Moneda 55" xfId="110" xr:uid="{E8941BAE-14CC-4E40-BEA2-92DD824F17B5}"/>
    <cellStyle name="Moneda 55 2" xfId="181" xr:uid="{03D00F76-A9F8-4E48-9E4B-E6BB41EA2DBE}"/>
    <cellStyle name="Moneda 56" xfId="111" xr:uid="{8FBB1E29-F6D5-4D94-961C-728FD16E4511}"/>
    <cellStyle name="Moneda 56 2" xfId="182" xr:uid="{D69B1A4B-D8AF-4569-9A97-60BD06D3F610}"/>
    <cellStyle name="Moneda 57" xfId="112" xr:uid="{4BDFAEE6-9D23-4F31-BB73-516E6A1ACD42}"/>
    <cellStyle name="Moneda 57 2" xfId="183" xr:uid="{A9ABBFF5-8E30-4393-9AC1-50179EE07703}"/>
    <cellStyle name="Moneda 58" xfId="113" xr:uid="{5ABDE623-837E-4604-819C-D93FBD644E49}"/>
    <cellStyle name="Moneda 58 2" xfId="184" xr:uid="{04F291A6-FDF7-45CC-B6ED-B6C277AD63FB}"/>
    <cellStyle name="Moneda 59" xfId="114" xr:uid="{5FDD173E-5925-422A-ABAF-F22D8AC70549}"/>
    <cellStyle name="Moneda 59 2" xfId="185" xr:uid="{3A27ECD3-1ED5-4FC2-97BF-2BB6BAC9326D}"/>
    <cellStyle name="Moneda 6" xfId="54" xr:uid="{7E4A980B-DB6E-4898-8B25-5BC4F0B5DAF0}"/>
    <cellStyle name="Moneda 6 2" xfId="125" xr:uid="{5219B58B-529E-4415-9158-4E7AE28173B1}"/>
    <cellStyle name="Moneda 60" xfId="117" xr:uid="{5C2DD929-9261-458F-9DE2-4BD4714C570B}"/>
    <cellStyle name="Moneda 60 2" xfId="188" xr:uid="{D1F9864F-B6DF-4848-83AA-88AF96F6A4BD}"/>
    <cellStyle name="Moneda 61" xfId="115" xr:uid="{0C5C4099-265E-4A2F-93EA-FB0129EAAD52}"/>
    <cellStyle name="Moneda 61 2" xfId="186" xr:uid="{E9185220-F308-4888-BE95-F71FC6CE401D}"/>
    <cellStyle name="Moneda 62" xfId="60" xr:uid="{051A4DDE-A4F7-41BB-BDEA-AE2179E5AAE4}"/>
    <cellStyle name="Moneda 62 2" xfId="131" xr:uid="{90459DB4-C363-40F0-9C77-6FF7CC73C21A}"/>
    <cellStyle name="Moneda 63" xfId="116" xr:uid="{5399FC8E-4DD7-4C24-91D1-7FC66F280EAB}"/>
    <cellStyle name="Moneda 63 2" xfId="187" xr:uid="{709468F9-EF5E-4A8F-AACD-3C5D5138CAF6}"/>
    <cellStyle name="Moneda 64" xfId="118" xr:uid="{5D4E6F1A-5093-4AD8-BDEE-36B3A6F608BB}"/>
    <cellStyle name="Moneda 64 2" xfId="189" xr:uid="{62C1E465-CF80-4139-83AF-51BB804DD22A}"/>
    <cellStyle name="Moneda 65" xfId="119" xr:uid="{E5013DB9-7959-477B-AB50-8FFC4B3AE064}"/>
    <cellStyle name="Moneda 65 2" xfId="190" xr:uid="{08550692-39B1-4690-87A5-69503A7BB0DA}"/>
    <cellStyle name="Moneda 66" xfId="120" xr:uid="{0B5569B6-DA8D-4770-909D-8EA2BEE18346}"/>
    <cellStyle name="Moneda 66 2" xfId="191" xr:uid="{CA2A00B7-4AC4-4711-BB10-C5731C4C21E2}"/>
    <cellStyle name="Moneda 67" xfId="122" xr:uid="{BFC68A3C-2050-4158-9A54-CD52571D58A4}"/>
    <cellStyle name="Moneda 68" xfId="123" xr:uid="{70490586-7FA1-4FF5-8793-29B0639F139F}"/>
    <cellStyle name="Moneda 69" xfId="192" xr:uid="{4DC767AF-C979-4233-A7BA-89A0158C66BA}"/>
    <cellStyle name="Moneda 7" xfId="62" xr:uid="{6BDFD0BB-9757-4A2E-817E-E95F1F51E13C}"/>
    <cellStyle name="Moneda 7 2" xfId="133" xr:uid="{328D8487-9CF1-4758-B78C-587BE7358AE9}"/>
    <cellStyle name="Moneda 70" xfId="203" xr:uid="{B45A1994-8532-4DF3-BAD1-C5C7E7D5D65C}"/>
    <cellStyle name="Moneda 70 2" xfId="212" xr:uid="{7FE5D19C-28A7-42DA-BC82-EA7C24E29B37}"/>
    <cellStyle name="Moneda 70 2 2" xfId="230" xr:uid="{C743DA5D-3A44-4D6D-A80B-0EC423D86C91}"/>
    <cellStyle name="Moneda 70 2 2 2" xfId="302" xr:uid="{AEB36E17-358F-4393-BA61-8219D6B4EEB6}"/>
    <cellStyle name="Moneda 70 2 2 3" xfId="266" xr:uid="{D9741C07-7D1C-4B45-B202-E5BA690DBF54}"/>
    <cellStyle name="Moneda 70 2 3" xfId="284" xr:uid="{FF70BE87-81A4-43BF-900A-4CC62B583307}"/>
    <cellStyle name="Moneda 70 2 4" xfId="248" xr:uid="{A49D4A77-0414-4FC5-8F10-7952F95366BE}"/>
    <cellStyle name="Moneda 70 3" xfId="221" xr:uid="{12300997-B588-4E51-8B1A-505BB886B7AE}"/>
    <cellStyle name="Moneda 70 3 2" xfId="293" xr:uid="{5FD7CCE2-ECFE-4F24-9DF5-623FDAE29C2D}"/>
    <cellStyle name="Moneda 70 3 3" xfId="257" xr:uid="{E48EBF64-5469-4F45-B352-C166E290076F}"/>
    <cellStyle name="Moneda 70 4" xfId="275" xr:uid="{6B61E25F-EA11-425F-B602-F22B5AC3ABCF}"/>
    <cellStyle name="Moneda 70 5" xfId="239" xr:uid="{C89A13F9-DF32-4195-88F5-3357589F9F40}"/>
    <cellStyle name="Moneda 71" xfId="50" xr:uid="{F07181FF-C893-47EF-95FF-76CE1CD9C5DC}"/>
    <cellStyle name="Moneda 72" xfId="47" xr:uid="{A4B40299-BF6A-47F1-860B-F4886E464774}"/>
    <cellStyle name="Moneda 73" xfId="193" xr:uid="{190012AF-BE95-455F-9AB7-C5E17F7DCF67}"/>
    <cellStyle name="Moneda 8" xfId="64" xr:uid="{4CD5019B-5426-4960-8620-73F1352FDFBE}"/>
    <cellStyle name="Moneda 8 2" xfId="135" xr:uid="{AF6CA51B-9C00-4220-8331-EDEEA06AD07F}"/>
    <cellStyle name="Moneda 9" xfId="65" xr:uid="{6220BBE5-ACAB-4059-94F2-4AC2645A2C0F}"/>
    <cellStyle name="Moneda 9 2" xfId="136" xr:uid="{93D2276E-0824-412C-9A61-1F021A5396C0}"/>
    <cellStyle name="Neutral 2" xfId="195" xr:uid="{76A284E3-8B7A-4716-973C-9A38010E1D5B}"/>
    <cellStyle name="Normal" xfId="0" builtinId="0"/>
    <cellStyle name="Normal 2" xfId="1" xr:uid="{00000000-0005-0000-0000-000005000000}"/>
    <cellStyle name="Normal 2 2" xfId="44" xr:uid="{7C238928-45C6-48FF-8BC9-42DE9C18D09E}"/>
    <cellStyle name="Normal 2 2 2" xfId="43" xr:uid="{C79D0700-6E63-4ACF-A1F8-A0D003829F3C}"/>
    <cellStyle name="Normal 3" xfId="42" xr:uid="{45E88280-7BD1-42F3-BF9C-DDD1F83AF3A5}"/>
    <cellStyle name="Normal 4" xfId="46" xr:uid="{13C36E87-A35D-45BD-85D1-118537CBA227}"/>
    <cellStyle name="Notas" xfId="20" builtinId="10" customBuiltin="1"/>
    <cellStyle name="Numeric" xfId="6" xr:uid="{00000000-0005-0000-0000-000006000000}"/>
    <cellStyle name="Porcentaje" xfId="303" builtinId="5"/>
    <cellStyle name="Porcentaje 2" xfId="49" xr:uid="{080B792F-E2C6-4853-A2E4-A6FF32883FBD}"/>
    <cellStyle name="Salida" xfId="15" builtinId="21" customBuiltin="1"/>
    <cellStyle name="Texto de advertencia" xfId="19" builtinId="11" customBuiltin="1"/>
    <cellStyle name="Texto explicativo" xfId="21" builtinId="53" customBuiltin="1"/>
    <cellStyle name="Título" xfId="7" builtinId="15" customBuiltin="1"/>
    <cellStyle name="Título 2" xfId="9" builtinId="17" customBuiltin="1"/>
    <cellStyle name="Título 3" xfId="10" builtinId="18" customBuiltin="1"/>
    <cellStyle name="Total" xfId="22" builtinId="25" customBuiltin="1"/>
  </cellStyles>
  <dxfs count="0"/>
  <tableStyles count="0" defaultTableStyle="TableStyleMedium2" defaultPivotStyle="PivotStyleLight16"/>
  <colors>
    <mruColors>
      <color rgb="FFCAED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microsoft.com/office/2017/06/relationships/rdRichValue" Target="richData/rdrichvalue.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6" Type="http://schemas.microsoft.com/office/2017/06/relationships/rdRichValueStructure" Target="richData/rdrichvaluestructure.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eetMetadata" Target="metadata.xml"/><Relationship Id="rId5" Type="http://schemas.openxmlformats.org/officeDocument/2006/relationships/worksheet" Target="worksheets/sheet5.xml"/><Relationship Id="rId15" Type="http://schemas.microsoft.com/office/2017/06/relationships/rdRichValueTypes" Target="richData/rdRichValueTypes.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microsoft.com/office/2022/10/relationships/richValueRel" Target="richData/richValueRel.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1035504</xdr:colOff>
      <xdr:row>0</xdr:row>
      <xdr:rowOff>47625</xdr:rowOff>
    </xdr:from>
    <xdr:ext cx="1374321" cy="1114425"/>
    <xdr:pic>
      <xdr:nvPicPr>
        <xdr:cNvPr id="2" name="Imagen 1">
          <a:extLst>
            <a:ext uri="{FF2B5EF4-FFF2-40B4-BE49-F238E27FC236}">
              <a16:creationId xmlns:a16="http://schemas.microsoft.com/office/drawing/2014/main" id="{5DBAA519-CAA4-45AA-B408-E2835DDD485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35504" y="47625"/>
          <a:ext cx="1374321" cy="111442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1054552</xdr:colOff>
      <xdr:row>0</xdr:row>
      <xdr:rowOff>0</xdr:rowOff>
    </xdr:from>
    <xdr:ext cx="1339010" cy="1209675"/>
    <xdr:pic>
      <xdr:nvPicPr>
        <xdr:cNvPr id="2" name="Imagen 1">
          <a:extLst>
            <a:ext uri="{FF2B5EF4-FFF2-40B4-BE49-F238E27FC236}">
              <a16:creationId xmlns:a16="http://schemas.microsoft.com/office/drawing/2014/main" id="{ED262C55-F977-8642-ACC9-1D9CEBA5C5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54552" y="0"/>
          <a:ext cx="1339010" cy="12096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cart-my.sharepoint.com/personal/calidad_cartagena_gov_co/Documents/35.%20Proyectos%20de%20Inversi&#243;n%20Secretar&#237;a%20General/Proyectos%20SecGeneral%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PROYECTOS"/>
      <sheetName val="CPD y RP"/>
      <sheetName val="ACTIVIDADES"/>
      <sheetName val="PAGOS"/>
      <sheetName val="PLAN DE ACCIÓN SecGeneral"/>
      <sheetName val="Hoja3"/>
      <sheetName val="Hoja2"/>
      <sheetName val="Proyectos SecGeneral 2024"/>
    </sheetNames>
    <sheetDataSet>
      <sheetData sheetId="0"/>
      <sheetData sheetId="1"/>
      <sheetData sheetId="2"/>
      <sheetData sheetId="3" refreshError="1"/>
      <sheetData sheetId="4" refreshError="1"/>
      <sheetData sheetId="5" refreshError="1"/>
      <sheetData sheetId="6"/>
      <sheetData sheetId="7" refreshError="1"/>
      <sheetData sheetId="8" refreshError="1"/>
    </sheetDataSet>
  </externalBook>
</externalLink>
</file>

<file path=xl/richData/_rels/richValueRel.xml.rels><?xml version="1.0" encoding="UTF-8" standalone="yes"?>
<Relationships xmlns="http://schemas.openxmlformats.org/package/2006/relationships"><Relationship Id="rId1" Type="http://schemas.openxmlformats.org/officeDocument/2006/relationships/image" Target="../media/image10.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6438123" TargetMode="External"/><Relationship Id="rId3" Type="http://schemas.openxmlformats.org/officeDocument/2006/relationships/hyperlink" Target="https://corvivienda-my.sharepoint.com/:b:/g/personal/gestion_proyectos_corvivienda_gov_co/EUkk-0euFjNCjVpiIeZv1-4B0Nv7ZEIGV5EHpNsUB7Yddw?e=w3WpmS" TargetMode="External"/><Relationship Id="rId7" Type="http://schemas.openxmlformats.org/officeDocument/2006/relationships/hyperlink" Target="https://corvivienda-my.sharepoint.com/:b:/g/personal/gestion_proyectos_corvivienda_gov_co/EW1CJPE6SK1DkzH69cKrv5oBOjptIVbG_6jCtDYthFxw6g?e=uMlje3" TargetMode="External"/><Relationship Id="rId2" Type="http://schemas.openxmlformats.org/officeDocument/2006/relationships/hyperlink" Target="https://community.secop.gov.co/Public/Tendering/OpportunityDetail/Index?noticeUID=CO1.NTC.6528908&amp;isFromPublicArea=True&amp;isModal=False" TargetMode="External"/><Relationship Id="rId1" Type="http://schemas.openxmlformats.org/officeDocument/2006/relationships/hyperlink" Target="https://community.secop.gov.co/Public/Tendering/OpportunityDetail/Index?noticeUID=CO1.NTC.6230071" TargetMode="External"/><Relationship Id="rId6" Type="http://schemas.openxmlformats.org/officeDocument/2006/relationships/hyperlink" Target="https://corvivienda-my.sharepoint.com/:b:/g/personal/gestion_proyectos_corvivienda_gov_co/EW1CJPE6SK1DkzH69cKrv5oBOjptIVbG_6jCtDYthFxw6g?e=uMlje3" TargetMode="External"/><Relationship Id="rId11" Type="http://schemas.openxmlformats.org/officeDocument/2006/relationships/comments" Target="../comments3.xml"/><Relationship Id="rId5" Type="http://schemas.openxmlformats.org/officeDocument/2006/relationships/hyperlink" Target="https://corvivienda-my.sharepoint.com/:b:/g/personal/gestion_proyectos_corvivienda_gov_co/EcLyHbOh2-NPhTPKaHTfz_4BdvcqrFwHM6W2wYPyBO2-OQ?e=BKriY6" TargetMode="External"/><Relationship Id="rId10" Type="http://schemas.openxmlformats.org/officeDocument/2006/relationships/vmlDrawing" Target="../drawings/vmlDrawing3.vml"/><Relationship Id="rId4" Type="http://schemas.openxmlformats.org/officeDocument/2006/relationships/hyperlink" Target="https://corvivienda-my.sharepoint.com/:b:/g/personal/gestion_proyectos_corvivienda_gov_co/EdhVqxRMeo9Eoy-gfSx6G3cBWEUO4G1OcTPFbb5oIMX5-A?e=zJuM30" TargetMode="External"/><Relationship Id="rId9"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X87"/>
  <sheetViews>
    <sheetView topLeftCell="A23" zoomScale="80" zoomScaleNormal="80" workbookViewId="0">
      <selection activeCell="B30" sqref="B30:H30"/>
    </sheetView>
  </sheetViews>
  <sheetFormatPr baseColWidth="10" defaultColWidth="10.875" defaultRowHeight="15"/>
  <cols>
    <col min="1" max="1" width="34.125" style="19" customWidth="1"/>
    <col min="2" max="2" width="10.875" style="11"/>
    <col min="3" max="3" width="28.125" style="11" customWidth="1"/>
    <col min="4" max="4" width="21.125" style="11" customWidth="1"/>
    <col min="5" max="5" width="19.125" style="11" customWidth="1"/>
    <col min="6" max="6" width="27.125" style="11" customWidth="1"/>
    <col min="7" max="7" width="17.125" style="11" customWidth="1"/>
    <col min="8" max="8" width="27.125" style="11" customWidth="1"/>
    <col min="9" max="9" width="15.125" style="11" customWidth="1"/>
    <col min="10" max="10" width="17.875" style="11" customWidth="1"/>
    <col min="11" max="11" width="19.125" style="11" customWidth="1"/>
    <col min="12" max="12" width="25.125" style="11" customWidth="1"/>
    <col min="13" max="13" width="20.625" style="11" customWidth="1"/>
    <col min="14" max="15" width="10.875" style="11"/>
    <col min="16" max="16" width="16.625" style="11" customWidth="1"/>
    <col min="17" max="17" width="20.125" style="11" customWidth="1"/>
    <col min="18" max="18" width="18.625" style="11" customWidth="1"/>
    <col min="19" max="19" width="22.875" style="11" customWidth="1"/>
    <col min="20" max="20" width="22.125" style="11" customWidth="1"/>
    <col min="21" max="21" width="25.125" style="11" customWidth="1"/>
    <col min="22" max="22" width="21.125" style="11" customWidth="1"/>
    <col min="23" max="23" width="19.125" style="11" customWidth="1"/>
    <col min="24" max="24" width="17.125" style="11" customWidth="1"/>
    <col min="25" max="26" width="16.125" style="11" customWidth="1"/>
    <col min="27" max="27" width="28.625" style="11" customWidth="1"/>
    <col min="28" max="28" width="19.125" style="11" customWidth="1"/>
    <col min="29" max="29" width="21.125" style="11" customWidth="1"/>
    <col min="30" max="30" width="21.875" style="11" customWidth="1"/>
    <col min="31" max="31" width="25.125" style="11" customWidth="1"/>
    <col min="32" max="32" width="22.125" style="11" customWidth="1"/>
    <col min="33" max="33" width="29.625" style="11" customWidth="1"/>
    <col min="34" max="34" width="18.625" style="11" customWidth="1"/>
    <col min="35" max="35" width="18.125" style="11" customWidth="1"/>
    <col min="36" max="36" width="22.125" style="11" customWidth="1"/>
    <col min="37" max="16384" width="10.875" style="11"/>
  </cols>
  <sheetData>
    <row r="1" spans="1:50" ht="54.75" customHeight="1">
      <c r="A1" s="100" t="s">
        <v>158</v>
      </c>
      <c r="B1" s="100"/>
      <c r="C1" s="100"/>
      <c r="D1" s="100"/>
      <c r="E1" s="100"/>
      <c r="F1" s="100"/>
      <c r="G1" s="100"/>
      <c r="H1" s="100"/>
    </row>
    <row r="2" spans="1:50" ht="33" customHeight="1">
      <c r="A2" s="104" t="s">
        <v>177</v>
      </c>
      <c r="B2" s="104"/>
      <c r="C2" s="104"/>
      <c r="D2" s="104"/>
      <c r="E2" s="104"/>
      <c r="F2" s="104"/>
      <c r="G2" s="104"/>
      <c r="H2" s="104"/>
      <c r="I2" s="12"/>
      <c r="J2" s="12"/>
      <c r="K2" s="12"/>
      <c r="L2" s="12"/>
      <c r="M2" s="12"/>
      <c r="N2" s="12"/>
      <c r="O2" s="12"/>
      <c r="P2" s="12"/>
      <c r="Q2" s="12"/>
      <c r="R2" s="12"/>
      <c r="S2" s="12"/>
      <c r="T2" s="12"/>
      <c r="U2" s="12"/>
      <c r="V2" s="12"/>
      <c r="W2" s="12"/>
      <c r="X2" s="12"/>
      <c r="Y2" s="12"/>
      <c r="Z2" s="12"/>
      <c r="AA2" s="13"/>
      <c r="AB2" s="13"/>
      <c r="AC2" s="13"/>
      <c r="AD2" s="13"/>
      <c r="AE2" s="13"/>
      <c r="AF2" s="13"/>
      <c r="AG2" s="14"/>
      <c r="AH2" s="14"/>
      <c r="AI2" s="14"/>
      <c r="AJ2" s="14"/>
      <c r="AK2" s="14"/>
      <c r="AL2" s="14"/>
      <c r="AM2" s="14"/>
      <c r="AN2" s="14"/>
      <c r="AO2" s="14"/>
      <c r="AP2" s="14"/>
      <c r="AQ2" s="12"/>
      <c r="AR2" s="12"/>
      <c r="AS2" s="12"/>
      <c r="AT2" s="12"/>
      <c r="AU2" s="12"/>
      <c r="AV2" s="12"/>
      <c r="AW2" s="12"/>
      <c r="AX2" s="12"/>
    </row>
    <row r="3" spans="1:50" ht="48" customHeight="1">
      <c r="A3" s="15" t="s">
        <v>93</v>
      </c>
      <c r="B3" s="99" t="s">
        <v>105</v>
      </c>
      <c r="C3" s="99"/>
      <c r="D3" s="99"/>
      <c r="E3" s="99"/>
      <c r="F3" s="99"/>
      <c r="G3" s="99"/>
      <c r="H3" s="99"/>
    </row>
    <row r="4" spans="1:50" ht="48" customHeight="1">
      <c r="A4" s="15" t="s">
        <v>164</v>
      </c>
      <c r="B4" s="101" t="s">
        <v>183</v>
      </c>
      <c r="C4" s="102"/>
      <c r="D4" s="102"/>
      <c r="E4" s="102"/>
      <c r="F4" s="102"/>
      <c r="G4" s="102"/>
      <c r="H4" s="103"/>
    </row>
    <row r="5" spans="1:50" ht="31.5" customHeight="1">
      <c r="A5" s="15" t="s">
        <v>182</v>
      </c>
      <c r="B5" s="99" t="s">
        <v>106</v>
      </c>
      <c r="C5" s="99"/>
      <c r="D5" s="99"/>
      <c r="E5" s="99"/>
      <c r="F5" s="99"/>
      <c r="G5" s="99"/>
      <c r="H5" s="99"/>
    </row>
    <row r="6" spans="1:50" ht="40.5" customHeight="1">
      <c r="A6" s="15" t="s">
        <v>81</v>
      </c>
      <c r="B6" s="101" t="s">
        <v>107</v>
      </c>
      <c r="C6" s="102"/>
      <c r="D6" s="102"/>
      <c r="E6" s="102"/>
      <c r="F6" s="102"/>
      <c r="G6" s="102"/>
      <c r="H6" s="103"/>
    </row>
    <row r="7" spans="1:50" ht="41.1" customHeight="1">
      <c r="A7" s="15" t="s">
        <v>98</v>
      </c>
      <c r="B7" s="99" t="s">
        <v>108</v>
      </c>
      <c r="C7" s="99"/>
      <c r="D7" s="99"/>
      <c r="E7" s="99"/>
      <c r="F7" s="99"/>
      <c r="G7" s="99"/>
      <c r="H7" s="99"/>
    </row>
    <row r="8" spans="1:50" ht="48.95" customHeight="1">
      <c r="A8" s="15" t="s">
        <v>33</v>
      </c>
      <c r="B8" s="99" t="s">
        <v>191</v>
      </c>
      <c r="C8" s="99"/>
      <c r="D8" s="99"/>
      <c r="E8" s="99"/>
      <c r="F8" s="99"/>
      <c r="G8" s="99"/>
      <c r="H8" s="99"/>
    </row>
    <row r="9" spans="1:50" ht="48.95" customHeight="1">
      <c r="A9" s="15" t="s">
        <v>192</v>
      </c>
      <c r="B9" s="101" t="s">
        <v>193</v>
      </c>
      <c r="C9" s="102"/>
      <c r="D9" s="102"/>
      <c r="E9" s="102"/>
      <c r="F9" s="102"/>
      <c r="G9" s="102"/>
      <c r="H9" s="103"/>
    </row>
    <row r="10" spans="1:50" ht="30">
      <c r="A10" s="15" t="s">
        <v>34</v>
      </c>
      <c r="B10" s="99" t="s">
        <v>109</v>
      </c>
      <c r="C10" s="99"/>
      <c r="D10" s="99"/>
      <c r="E10" s="99"/>
      <c r="F10" s="99"/>
      <c r="G10" s="99"/>
      <c r="H10" s="99"/>
    </row>
    <row r="11" spans="1:50" ht="30">
      <c r="A11" s="15" t="s">
        <v>8</v>
      </c>
      <c r="B11" s="99" t="s">
        <v>110</v>
      </c>
      <c r="C11" s="99"/>
      <c r="D11" s="99"/>
      <c r="E11" s="99"/>
      <c r="F11" s="99"/>
      <c r="G11" s="99"/>
      <c r="H11" s="99"/>
    </row>
    <row r="12" spans="1:50" ht="33.950000000000003" customHeight="1">
      <c r="A12" s="15" t="s">
        <v>82</v>
      </c>
      <c r="B12" s="99" t="s">
        <v>111</v>
      </c>
      <c r="C12" s="99"/>
      <c r="D12" s="99"/>
      <c r="E12" s="99"/>
      <c r="F12" s="99"/>
      <c r="G12" s="99"/>
      <c r="H12" s="99"/>
    </row>
    <row r="13" spans="1:50" ht="33.950000000000003">
      <c r="A13" s="15" t="s">
        <v>29</v>
      </c>
      <c r="B13" s="99" t="s">
        <v>112</v>
      </c>
      <c r="C13" s="99"/>
      <c r="D13" s="99"/>
      <c r="E13" s="99"/>
      <c r="F13" s="99"/>
      <c r="G13" s="99"/>
      <c r="H13" s="99"/>
    </row>
    <row r="14" spans="1:50" ht="33.950000000000003">
      <c r="A14" s="15" t="s">
        <v>102</v>
      </c>
      <c r="B14" s="99" t="s">
        <v>113</v>
      </c>
      <c r="C14" s="99"/>
      <c r="D14" s="99"/>
      <c r="E14" s="99"/>
      <c r="F14" s="99"/>
      <c r="G14" s="99"/>
      <c r="H14" s="99"/>
    </row>
    <row r="15" spans="1:50" ht="44.1" customHeight="1">
      <c r="A15" s="15" t="s">
        <v>99</v>
      </c>
      <c r="B15" s="99" t="s">
        <v>114</v>
      </c>
      <c r="C15" s="99"/>
      <c r="D15" s="99"/>
      <c r="E15" s="99"/>
      <c r="F15" s="99"/>
      <c r="G15" s="99"/>
      <c r="H15" s="99"/>
    </row>
    <row r="16" spans="1:50" ht="60">
      <c r="A16" s="15" t="s">
        <v>9</v>
      </c>
      <c r="B16" s="99" t="s">
        <v>115</v>
      </c>
      <c r="C16" s="99"/>
      <c r="D16" s="99"/>
      <c r="E16" s="99"/>
      <c r="F16" s="99"/>
      <c r="G16" s="99"/>
      <c r="H16" s="99"/>
    </row>
    <row r="17" spans="1:8" ht="58.5" customHeight="1">
      <c r="A17" s="15" t="s">
        <v>30</v>
      </c>
      <c r="B17" s="99" t="s">
        <v>116</v>
      </c>
      <c r="C17" s="99"/>
      <c r="D17" s="99"/>
      <c r="E17" s="99"/>
      <c r="F17" s="99"/>
      <c r="G17" s="99"/>
      <c r="H17" s="99"/>
    </row>
    <row r="18" spans="1:8" ht="30">
      <c r="A18" s="15" t="s">
        <v>83</v>
      </c>
      <c r="B18" s="99" t="s">
        <v>117</v>
      </c>
      <c r="C18" s="99"/>
      <c r="D18" s="99"/>
      <c r="E18" s="99"/>
      <c r="F18" s="99"/>
      <c r="G18" s="99"/>
      <c r="H18" s="99"/>
    </row>
    <row r="19" spans="1:8" ht="30" customHeight="1">
      <c r="A19" s="106"/>
      <c r="B19" s="107"/>
      <c r="C19" s="107"/>
      <c r="D19" s="107"/>
      <c r="E19" s="107"/>
      <c r="F19" s="107"/>
      <c r="G19" s="107"/>
      <c r="H19" s="108"/>
    </row>
    <row r="20" spans="1:8" ht="37.5" customHeight="1">
      <c r="A20" s="104" t="s">
        <v>178</v>
      </c>
      <c r="B20" s="104"/>
      <c r="C20" s="104"/>
      <c r="D20" s="104"/>
      <c r="E20" s="104"/>
      <c r="F20" s="104"/>
      <c r="G20" s="104"/>
      <c r="H20" s="104"/>
    </row>
    <row r="21" spans="1:8" ht="117" customHeight="1">
      <c r="A21" s="109" t="s">
        <v>35</v>
      </c>
      <c r="B21" s="109"/>
      <c r="C21" s="109"/>
      <c r="D21" s="109"/>
      <c r="E21" s="109"/>
      <c r="F21" s="109"/>
      <c r="G21" s="109"/>
      <c r="H21" s="109"/>
    </row>
    <row r="22" spans="1:8" ht="117" customHeight="1">
      <c r="A22" s="15" t="s">
        <v>98</v>
      </c>
      <c r="B22" s="99" t="s">
        <v>108</v>
      </c>
      <c r="C22" s="99"/>
      <c r="D22" s="99"/>
      <c r="E22" s="99"/>
      <c r="F22" s="99"/>
      <c r="G22" s="99"/>
      <c r="H22" s="99"/>
    </row>
    <row r="23" spans="1:8" ht="167.1" customHeight="1">
      <c r="A23" s="15" t="s">
        <v>84</v>
      </c>
      <c r="B23" s="109" t="s">
        <v>118</v>
      </c>
      <c r="C23" s="109"/>
      <c r="D23" s="109"/>
      <c r="E23" s="109"/>
      <c r="F23" s="109"/>
      <c r="G23" s="109"/>
      <c r="H23" s="109"/>
    </row>
    <row r="24" spans="1:8" ht="69.75" customHeight="1">
      <c r="A24" s="15" t="s">
        <v>184</v>
      </c>
      <c r="B24" s="109" t="s">
        <v>119</v>
      </c>
      <c r="C24" s="109"/>
      <c r="D24" s="109"/>
      <c r="E24" s="109"/>
      <c r="F24" s="109"/>
      <c r="G24" s="109"/>
      <c r="H24" s="109"/>
    </row>
    <row r="25" spans="1:8" ht="60" customHeight="1">
      <c r="A25" s="15" t="s">
        <v>185</v>
      </c>
      <c r="B25" s="109" t="s">
        <v>121</v>
      </c>
      <c r="C25" s="109"/>
      <c r="D25" s="109"/>
      <c r="E25" s="109"/>
      <c r="F25" s="109"/>
      <c r="G25" s="109"/>
      <c r="H25" s="109"/>
    </row>
    <row r="26" spans="1:8" ht="24.75" customHeight="1">
      <c r="A26" s="16" t="s">
        <v>86</v>
      </c>
      <c r="B26" s="105" t="s">
        <v>120</v>
      </c>
      <c r="C26" s="105"/>
      <c r="D26" s="105"/>
      <c r="E26" s="105"/>
      <c r="F26" s="105"/>
      <c r="G26" s="105"/>
      <c r="H26" s="105"/>
    </row>
    <row r="27" spans="1:8" ht="26.25" customHeight="1">
      <c r="A27" s="16" t="s">
        <v>87</v>
      </c>
      <c r="B27" s="105" t="s">
        <v>100</v>
      </c>
      <c r="C27" s="105"/>
      <c r="D27" s="105"/>
      <c r="E27" s="105"/>
      <c r="F27" s="105"/>
      <c r="G27" s="105"/>
      <c r="H27" s="105"/>
    </row>
    <row r="28" spans="1:8" ht="53.25" customHeight="1">
      <c r="A28" s="15" t="s">
        <v>165</v>
      </c>
      <c r="B28" s="109" t="s">
        <v>171</v>
      </c>
      <c r="C28" s="109"/>
      <c r="D28" s="109"/>
      <c r="E28" s="109"/>
      <c r="F28" s="109"/>
      <c r="G28" s="109"/>
      <c r="H28" s="109"/>
    </row>
    <row r="29" spans="1:8" ht="45" customHeight="1">
      <c r="A29" s="15" t="s">
        <v>167</v>
      </c>
      <c r="B29" s="125" t="s">
        <v>172</v>
      </c>
      <c r="C29" s="126"/>
      <c r="D29" s="126"/>
      <c r="E29" s="126"/>
      <c r="F29" s="126"/>
      <c r="G29" s="126"/>
      <c r="H29" s="127"/>
    </row>
    <row r="30" spans="1:8" ht="45" customHeight="1">
      <c r="A30" s="15" t="s">
        <v>166</v>
      </c>
      <c r="B30" s="125" t="s">
        <v>173</v>
      </c>
      <c r="C30" s="126"/>
      <c r="D30" s="126"/>
      <c r="E30" s="126"/>
      <c r="F30" s="126"/>
      <c r="G30" s="126"/>
      <c r="H30" s="127"/>
    </row>
    <row r="31" spans="1:8" ht="45" customHeight="1">
      <c r="A31" s="15" t="s">
        <v>156</v>
      </c>
      <c r="B31" s="125" t="s">
        <v>174</v>
      </c>
      <c r="C31" s="126"/>
      <c r="D31" s="126"/>
      <c r="E31" s="126"/>
      <c r="F31" s="126"/>
      <c r="G31" s="126"/>
      <c r="H31" s="127"/>
    </row>
    <row r="32" spans="1:8" ht="33" customHeight="1">
      <c r="A32" s="16" t="s">
        <v>186</v>
      </c>
      <c r="B32" s="109" t="s">
        <v>122</v>
      </c>
      <c r="C32" s="109"/>
      <c r="D32" s="109"/>
      <c r="E32" s="109"/>
      <c r="F32" s="109"/>
      <c r="G32" s="109"/>
      <c r="H32" s="109"/>
    </row>
    <row r="33" spans="1:8" ht="39" customHeight="1">
      <c r="A33" s="15" t="s">
        <v>88</v>
      </c>
      <c r="B33" s="105" t="s">
        <v>175</v>
      </c>
      <c r="C33" s="105"/>
      <c r="D33" s="105"/>
      <c r="E33" s="105"/>
      <c r="F33" s="105"/>
      <c r="G33" s="105"/>
      <c r="H33" s="105"/>
    </row>
    <row r="34" spans="1:8" ht="39" customHeight="1">
      <c r="A34" s="104" t="s">
        <v>217</v>
      </c>
      <c r="B34" s="104"/>
      <c r="C34" s="104"/>
      <c r="D34" s="104"/>
      <c r="E34" s="104"/>
      <c r="F34" s="104"/>
      <c r="G34" s="104"/>
      <c r="H34" s="104"/>
    </row>
    <row r="35" spans="1:8" ht="79.5" customHeight="1">
      <c r="A35" s="101" t="s">
        <v>218</v>
      </c>
      <c r="B35" s="102"/>
      <c r="C35" s="102"/>
      <c r="D35" s="102"/>
      <c r="E35" s="102"/>
      <c r="F35" s="102"/>
      <c r="G35" s="102"/>
      <c r="H35" s="103"/>
    </row>
    <row r="36" spans="1:8" ht="33" customHeight="1">
      <c r="A36" s="15" t="s">
        <v>26</v>
      </c>
      <c r="B36" s="109" t="s">
        <v>145</v>
      </c>
      <c r="C36" s="109"/>
      <c r="D36" s="109"/>
      <c r="E36" s="109"/>
      <c r="F36" s="109"/>
      <c r="G36" s="109"/>
      <c r="H36" s="109"/>
    </row>
    <row r="37" spans="1:8" ht="33" customHeight="1">
      <c r="A37" s="15" t="s">
        <v>27</v>
      </c>
      <c r="B37" s="109" t="s">
        <v>146</v>
      </c>
      <c r="C37" s="109"/>
      <c r="D37" s="109"/>
      <c r="E37" s="109"/>
      <c r="F37" s="109"/>
      <c r="G37" s="109"/>
      <c r="H37" s="109"/>
    </row>
    <row r="38" spans="1:8" ht="33" customHeight="1">
      <c r="A38" s="23"/>
      <c r="B38" s="24"/>
      <c r="C38" s="24"/>
      <c r="D38" s="24"/>
      <c r="E38" s="24"/>
      <c r="F38" s="24"/>
      <c r="G38" s="24"/>
      <c r="H38" s="25"/>
    </row>
    <row r="39" spans="1:8" ht="34.5" customHeight="1">
      <c r="A39" s="104" t="s">
        <v>179</v>
      </c>
      <c r="B39" s="104"/>
      <c r="C39" s="104"/>
      <c r="D39" s="104"/>
      <c r="E39" s="104"/>
      <c r="F39" s="104"/>
      <c r="G39" s="104"/>
      <c r="H39" s="104"/>
    </row>
    <row r="40" spans="1:8" ht="34.5" customHeight="1">
      <c r="A40" s="15" t="s">
        <v>10</v>
      </c>
      <c r="B40" s="109" t="s">
        <v>123</v>
      </c>
      <c r="C40" s="109"/>
      <c r="D40" s="109"/>
      <c r="E40" s="109"/>
      <c r="F40" s="109"/>
      <c r="G40" s="109"/>
      <c r="H40" s="109"/>
    </row>
    <row r="41" spans="1:8" ht="29.25" customHeight="1">
      <c r="A41" s="15" t="s">
        <v>11</v>
      </c>
      <c r="B41" s="109" t="s">
        <v>124</v>
      </c>
      <c r="C41" s="109"/>
      <c r="D41" s="109"/>
      <c r="E41" s="109"/>
      <c r="F41" s="109"/>
      <c r="G41" s="109"/>
      <c r="H41" s="109"/>
    </row>
    <row r="42" spans="1:8" ht="42" customHeight="1">
      <c r="A42" s="15" t="s">
        <v>147</v>
      </c>
      <c r="B42" s="109" t="s">
        <v>195</v>
      </c>
      <c r="C42" s="109"/>
      <c r="D42" s="109"/>
      <c r="E42" s="109"/>
      <c r="F42" s="109"/>
      <c r="G42" s="109"/>
      <c r="H42" s="109"/>
    </row>
    <row r="43" spans="1:8" ht="42" customHeight="1">
      <c r="A43" s="15" t="s">
        <v>197</v>
      </c>
      <c r="B43" s="125" t="s">
        <v>198</v>
      </c>
      <c r="C43" s="126"/>
      <c r="D43" s="126"/>
      <c r="E43" s="126"/>
      <c r="F43" s="126"/>
      <c r="G43" s="126"/>
      <c r="H43" s="127"/>
    </row>
    <row r="44" spans="1:8" ht="42" customHeight="1">
      <c r="A44" s="15" t="s">
        <v>148</v>
      </c>
      <c r="B44" s="125" t="s">
        <v>199</v>
      </c>
      <c r="C44" s="126"/>
      <c r="D44" s="126"/>
      <c r="E44" s="126"/>
      <c r="F44" s="126"/>
      <c r="G44" s="126"/>
      <c r="H44" s="127"/>
    </row>
    <row r="45" spans="1:8" ht="42" customHeight="1">
      <c r="A45" s="15" t="s">
        <v>200</v>
      </c>
      <c r="B45" s="125" t="s">
        <v>202</v>
      </c>
      <c r="C45" s="126"/>
      <c r="D45" s="126"/>
      <c r="E45" s="126"/>
      <c r="F45" s="126"/>
      <c r="G45" s="126"/>
      <c r="H45" s="127"/>
    </row>
    <row r="46" spans="1:8" ht="86.1" customHeight="1">
      <c r="A46" s="17" t="s">
        <v>204</v>
      </c>
      <c r="B46" s="110" t="s">
        <v>125</v>
      </c>
      <c r="C46" s="110"/>
      <c r="D46" s="110"/>
      <c r="E46" s="110"/>
      <c r="F46" s="110"/>
      <c r="G46" s="110"/>
      <c r="H46" s="110"/>
    </row>
    <row r="47" spans="1:8" ht="39.75" customHeight="1">
      <c r="A47" s="17" t="s">
        <v>211</v>
      </c>
      <c r="B47" s="112" t="s">
        <v>219</v>
      </c>
      <c r="C47" s="113"/>
      <c r="D47" s="113"/>
      <c r="E47" s="113"/>
      <c r="F47" s="113"/>
      <c r="G47" s="113"/>
      <c r="H47" s="114"/>
    </row>
    <row r="48" spans="1:8" ht="31.5" customHeight="1">
      <c r="A48" s="17" t="s">
        <v>12</v>
      </c>
      <c r="B48" s="110" t="s">
        <v>203</v>
      </c>
      <c r="C48" s="110"/>
      <c r="D48" s="110"/>
      <c r="E48" s="110"/>
      <c r="F48" s="110"/>
      <c r="G48" s="110"/>
      <c r="H48" s="110"/>
    </row>
    <row r="49" spans="1:8" ht="30">
      <c r="A49" s="17" t="s">
        <v>205</v>
      </c>
      <c r="B49" s="110" t="s">
        <v>126</v>
      </c>
      <c r="C49" s="110"/>
      <c r="D49" s="110"/>
      <c r="E49" s="110"/>
      <c r="F49" s="110"/>
      <c r="G49" s="110"/>
      <c r="H49" s="110"/>
    </row>
    <row r="50" spans="1:8" ht="43.5" customHeight="1">
      <c r="A50" s="17" t="s">
        <v>14</v>
      </c>
      <c r="B50" s="110" t="s">
        <v>127</v>
      </c>
      <c r="C50" s="110"/>
      <c r="D50" s="110"/>
      <c r="E50" s="110"/>
      <c r="F50" s="110"/>
      <c r="G50" s="110"/>
      <c r="H50" s="110"/>
    </row>
    <row r="51" spans="1:8" ht="40.5" customHeight="1">
      <c r="A51" s="17" t="s">
        <v>15</v>
      </c>
      <c r="B51" s="110" t="s">
        <v>128</v>
      </c>
      <c r="C51" s="110"/>
      <c r="D51" s="110"/>
      <c r="E51" s="110"/>
      <c r="F51" s="110"/>
      <c r="G51" s="110"/>
      <c r="H51" s="110"/>
    </row>
    <row r="52" spans="1:8" ht="75.75" customHeight="1">
      <c r="A52" s="18" t="s">
        <v>16</v>
      </c>
      <c r="B52" s="111" t="s">
        <v>129</v>
      </c>
      <c r="C52" s="111"/>
      <c r="D52" s="111"/>
      <c r="E52" s="111"/>
      <c r="F52" s="111"/>
      <c r="G52" s="111"/>
      <c r="H52" s="111"/>
    </row>
    <row r="53" spans="1:8" ht="41.25" customHeight="1">
      <c r="A53" s="18" t="s">
        <v>17</v>
      </c>
      <c r="B53" s="111" t="s">
        <v>130</v>
      </c>
      <c r="C53" s="111"/>
      <c r="D53" s="111"/>
      <c r="E53" s="111"/>
      <c r="F53" s="111"/>
      <c r="G53" s="111"/>
      <c r="H53" s="111"/>
    </row>
    <row r="54" spans="1:8" ht="47.45" customHeight="1">
      <c r="A54" s="18" t="s">
        <v>163</v>
      </c>
      <c r="B54" s="111" t="s">
        <v>131</v>
      </c>
      <c r="C54" s="111"/>
      <c r="D54" s="111"/>
      <c r="E54" s="111"/>
      <c r="F54" s="111"/>
      <c r="G54" s="111"/>
      <c r="H54" s="111"/>
    </row>
    <row r="55" spans="1:8" ht="57.6" customHeight="1">
      <c r="A55" s="18" t="s">
        <v>36</v>
      </c>
      <c r="B55" s="111" t="s">
        <v>132</v>
      </c>
      <c r="C55" s="111"/>
      <c r="D55" s="111"/>
      <c r="E55" s="111"/>
      <c r="F55" s="111"/>
      <c r="G55" s="111"/>
      <c r="H55" s="111"/>
    </row>
    <row r="56" spans="1:8" ht="31.5" customHeight="1">
      <c r="A56" s="18" t="s">
        <v>103</v>
      </c>
      <c r="B56" s="111" t="s">
        <v>133</v>
      </c>
      <c r="C56" s="111"/>
      <c r="D56" s="111"/>
      <c r="E56" s="111"/>
      <c r="F56" s="111"/>
      <c r="G56" s="111"/>
      <c r="H56" s="111"/>
    </row>
    <row r="57" spans="1:8" ht="70.5" customHeight="1">
      <c r="A57" s="18" t="s">
        <v>104</v>
      </c>
      <c r="B57" s="111" t="s">
        <v>134</v>
      </c>
      <c r="C57" s="111"/>
      <c r="D57" s="111"/>
      <c r="E57" s="111"/>
      <c r="F57" s="111"/>
      <c r="G57" s="111"/>
      <c r="H57" s="111"/>
    </row>
    <row r="58" spans="1:8" ht="33.75" customHeight="1">
      <c r="A58" s="117"/>
      <c r="B58" s="117"/>
      <c r="C58" s="117"/>
      <c r="D58" s="117"/>
      <c r="E58" s="117"/>
      <c r="F58" s="117"/>
      <c r="G58" s="117"/>
      <c r="H58" s="118"/>
    </row>
    <row r="59" spans="1:8" ht="32.25" customHeight="1">
      <c r="A59" s="120" t="s">
        <v>181</v>
      </c>
      <c r="B59" s="120"/>
      <c r="C59" s="120"/>
      <c r="D59" s="120"/>
      <c r="E59" s="120"/>
      <c r="F59" s="120"/>
      <c r="G59" s="120"/>
      <c r="H59" s="120"/>
    </row>
    <row r="60" spans="1:8" ht="34.5" customHeight="1">
      <c r="A60" s="15" t="s">
        <v>22</v>
      </c>
      <c r="B60" s="115" t="s">
        <v>140</v>
      </c>
      <c r="C60" s="115"/>
      <c r="D60" s="115"/>
      <c r="E60" s="115"/>
      <c r="F60" s="115"/>
      <c r="G60" s="115"/>
      <c r="H60" s="115"/>
    </row>
    <row r="61" spans="1:8" ht="60" customHeight="1">
      <c r="A61" s="15" t="s">
        <v>32</v>
      </c>
      <c r="B61" s="124" t="s">
        <v>141</v>
      </c>
      <c r="C61" s="124"/>
      <c r="D61" s="124"/>
      <c r="E61" s="124"/>
      <c r="F61" s="124"/>
      <c r="G61" s="124"/>
      <c r="H61" s="124"/>
    </row>
    <row r="62" spans="1:8" ht="41.25" customHeight="1">
      <c r="A62" s="15" t="s">
        <v>206</v>
      </c>
      <c r="B62" s="121" t="s">
        <v>207</v>
      </c>
      <c r="C62" s="122"/>
      <c r="D62" s="122"/>
      <c r="E62" s="122"/>
      <c r="F62" s="122"/>
      <c r="G62" s="122"/>
      <c r="H62" s="123"/>
    </row>
    <row r="63" spans="1:8" ht="42" customHeight="1">
      <c r="A63" s="15" t="s">
        <v>23</v>
      </c>
      <c r="B63" s="109" t="s">
        <v>142</v>
      </c>
      <c r="C63" s="109"/>
      <c r="D63" s="109"/>
      <c r="E63" s="109"/>
      <c r="F63" s="109"/>
      <c r="G63" s="109"/>
      <c r="H63" s="109"/>
    </row>
    <row r="64" spans="1:8" ht="31.5" customHeight="1">
      <c r="A64" s="15" t="s">
        <v>24</v>
      </c>
      <c r="B64" s="115" t="s">
        <v>143</v>
      </c>
      <c r="C64" s="115"/>
      <c r="D64" s="115"/>
      <c r="E64" s="115"/>
      <c r="F64" s="115"/>
      <c r="G64" s="115"/>
      <c r="H64" s="115"/>
    </row>
    <row r="65" spans="1:8" ht="45.75" customHeight="1">
      <c r="A65" s="15" t="s">
        <v>25</v>
      </c>
      <c r="B65" s="115" t="s">
        <v>144</v>
      </c>
      <c r="C65" s="115"/>
      <c r="D65" s="115"/>
      <c r="E65" s="115"/>
      <c r="F65" s="115"/>
      <c r="G65" s="115"/>
      <c r="H65" s="115"/>
    </row>
    <row r="66" spans="1:8" ht="30.75" customHeight="1">
      <c r="A66" s="119"/>
      <c r="B66" s="119"/>
      <c r="C66" s="119"/>
      <c r="D66" s="119"/>
      <c r="E66" s="119"/>
      <c r="F66" s="119"/>
      <c r="G66" s="119"/>
      <c r="H66" s="119"/>
    </row>
    <row r="67" spans="1:8" ht="34.5" customHeight="1">
      <c r="A67" s="120" t="s">
        <v>180</v>
      </c>
      <c r="B67" s="120"/>
      <c r="C67" s="120"/>
      <c r="D67" s="120"/>
      <c r="E67" s="120"/>
      <c r="F67" s="120"/>
      <c r="G67" s="120"/>
      <c r="H67" s="120"/>
    </row>
    <row r="68" spans="1:8" ht="39.75" customHeight="1">
      <c r="A68" s="18" t="s">
        <v>19</v>
      </c>
      <c r="B68" s="115" t="s">
        <v>135</v>
      </c>
      <c r="C68" s="115"/>
      <c r="D68" s="115"/>
      <c r="E68" s="115"/>
      <c r="F68" s="115"/>
      <c r="G68" s="115"/>
      <c r="H68" s="115"/>
    </row>
    <row r="69" spans="1:8" ht="39.75" customHeight="1">
      <c r="A69" s="18" t="s">
        <v>13</v>
      </c>
      <c r="B69" s="115" t="s">
        <v>136</v>
      </c>
      <c r="C69" s="115"/>
      <c r="D69" s="115"/>
      <c r="E69" s="115"/>
      <c r="F69" s="115"/>
      <c r="G69" s="115"/>
      <c r="H69" s="115"/>
    </row>
    <row r="70" spans="1:8" ht="42" customHeight="1">
      <c r="A70" s="18" t="s">
        <v>18</v>
      </c>
      <c r="B70" s="111" t="s">
        <v>137</v>
      </c>
      <c r="C70" s="111"/>
      <c r="D70" s="111"/>
      <c r="E70" s="111"/>
      <c r="F70" s="111"/>
      <c r="G70" s="111"/>
      <c r="H70" s="111"/>
    </row>
    <row r="71" spans="1:8" ht="33.75" customHeight="1">
      <c r="A71" s="18" t="s">
        <v>20</v>
      </c>
      <c r="B71" s="115" t="s">
        <v>138</v>
      </c>
      <c r="C71" s="115"/>
      <c r="D71" s="115"/>
      <c r="E71" s="115"/>
      <c r="F71" s="115"/>
      <c r="G71" s="115"/>
      <c r="H71" s="115"/>
    </row>
    <row r="72" spans="1:8" ht="33" customHeight="1">
      <c r="A72" s="18" t="s">
        <v>21</v>
      </c>
      <c r="B72" s="115" t="s">
        <v>139</v>
      </c>
      <c r="C72" s="115"/>
      <c r="D72" s="115"/>
      <c r="E72" s="115"/>
      <c r="F72" s="115"/>
      <c r="G72" s="115"/>
      <c r="H72" s="115"/>
    </row>
    <row r="73" spans="1:8" ht="33.75" customHeight="1">
      <c r="A73" s="116"/>
      <c r="B73" s="116"/>
      <c r="C73" s="116"/>
      <c r="D73" s="116"/>
      <c r="E73" s="116"/>
      <c r="F73" s="116"/>
      <c r="G73" s="116"/>
      <c r="H73" s="116"/>
    </row>
    <row r="74" spans="1:8" ht="54.75" customHeight="1"/>
    <row r="76" spans="1:8" ht="134.44999999999999" customHeight="1"/>
    <row r="77" spans="1:8" ht="64.5" customHeight="1"/>
    <row r="78" spans="1:8" ht="49.5" customHeight="1"/>
    <row r="87" ht="40.5" customHeight="1"/>
  </sheetData>
  <mergeCells count="72">
    <mergeCell ref="B9:H9"/>
    <mergeCell ref="B43:H43"/>
    <mergeCell ref="B44:H44"/>
    <mergeCell ref="B45:H45"/>
    <mergeCell ref="A59:H59"/>
    <mergeCell ref="B15:H15"/>
    <mergeCell ref="B10:H10"/>
    <mergeCell ref="B11:H11"/>
    <mergeCell ref="B12:H12"/>
    <mergeCell ref="B13:H13"/>
    <mergeCell ref="B25:H25"/>
    <mergeCell ref="B18:H18"/>
    <mergeCell ref="A21:H21"/>
    <mergeCell ref="B26:H26"/>
    <mergeCell ref="B14:H14"/>
    <mergeCell ref="B56:H56"/>
    <mergeCell ref="B28:H28"/>
    <mergeCell ref="B32:H32"/>
    <mergeCell ref="A39:H39"/>
    <mergeCell ref="B40:H40"/>
    <mergeCell ref="B41:H41"/>
    <mergeCell ref="B29:H29"/>
    <mergeCell ref="B30:H30"/>
    <mergeCell ref="B31:H31"/>
    <mergeCell ref="B33:H33"/>
    <mergeCell ref="A34:H34"/>
    <mergeCell ref="B36:H36"/>
    <mergeCell ref="B37:H37"/>
    <mergeCell ref="A35:H35"/>
    <mergeCell ref="B71:H71"/>
    <mergeCell ref="B72:H72"/>
    <mergeCell ref="A73:H73"/>
    <mergeCell ref="B70:H70"/>
    <mergeCell ref="B48:H48"/>
    <mergeCell ref="A58:H58"/>
    <mergeCell ref="A66:H66"/>
    <mergeCell ref="A67:H67"/>
    <mergeCell ref="B62:H62"/>
    <mergeCell ref="B63:H63"/>
    <mergeCell ref="B64:H64"/>
    <mergeCell ref="B65:H65"/>
    <mergeCell ref="B60:H60"/>
    <mergeCell ref="B61:H61"/>
    <mergeCell ref="B57:H57"/>
    <mergeCell ref="B49:H49"/>
    <mergeCell ref="B69:H69"/>
    <mergeCell ref="B68:H68"/>
    <mergeCell ref="B52:H52"/>
    <mergeCell ref="B53:H53"/>
    <mergeCell ref="B54:H54"/>
    <mergeCell ref="B42:H42"/>
    <mergeCell ref="B46:H46"/>
    <mergeCell ref="B50:H50"/>
    <mergeCell ref="B51:H51"/>
    <mergeCell ref="B55:H55"/>
    <mergeCell ref="B47:H47"/>
    <mergeCell ref="B27:H27"/>
    <mergeCell ref="A19:H19"/>
    <mergeCell ref="B16:H16"/>
    <mergeCell ref="B17:H17"/>
    <mergeCell ref="A20:H20"/>
    <mergeCell ref="B23:H23"/>
    <mergeCell ref="B24:H24"/>
    <mergeCell ref="B22:H22"/>
    <mergeCell ref="B8:H8"/>
    <mergeCell ref="A1:H1"/>
    <mergeCell ref="B5:H5"/>
    <mergeCell ref="B6:H6"/>
    <mergeCell ref="B7:H7"/>
    <mergeCell ref="A2:H2"/>
    <mergeCell ref="B3:H3"/>
    <mergeCell ref="B4:H4"/>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2"/>
  <sheetViews>
    <sheetView zoomScale="80" zoomScaleNormal="80" workbookViewId="0">
      <selection activeCell="W10" sqref="W10"/>
    </sheetView>
  </sheetViews>
  <sheetFormatPr baseColWidth="10" defaultColWidth="11.125" defaultRowHeight="18"/>
  <cols>
    <col min="1" max="1" width="26.125" style="1" customWidth="1"/>
    <col min="2" max="2" width="30.625" style="1" customWidth="1"/>
    <col min="3" max="4" width="22.125" style="1" customWidth="1"/>
    <col min="5" max="5" width="23.125" style="1" customWidth="1"/>
    <col min="6" max="7" width="23.625" style="1" customWidth="1"/>
    <col min="8" max="8" width="27.125" style="1" customWidth="1"/>
    <col min="9" max="9" width="27.625" style="1" customWidth="1"/>
    <col min="10" max="10" width="31.125" style="1" customWidth="1"/>
    <col min="11" max="12" width="35.125" style="4" customWidth="1"/>
    <col min="13" max="13" width="26.875" style="4" customWidth="1"/>
    <col min="14" max="14" width="64" style="4" customWidth="1"/>
    <col min="15" max="15" width="27.125" style="5" customWidth="1"/>
    <col min="16" max="20" width="28.125" style="6" customWidth="1"/>
    <col min="21" max="22" width="30.125" style="1" customWidth="1"/>
    <col min="23" max="23" width="32.125" style="1" customWidth="1"/>
    <col min="24" max="24" width="27.125" style="1" customWidth="1"/>
    <col min="25" max="25" width="0" style="1" hidden="1" customWidth="1"/>
    <col min="26" max="16384" width="11.125" style="1"/>
  </cols>
  <sheetData>
    <row r="1" spans="1:37" ht="21" customHeight="1">
      <c r="A1" s="132" t="e" vm="1">
        <v>#VALUE!</v>
      </c>
      <c r="B1" s="132"/>
      <c r="C1" s="133" t="s">
        <v>1</v>
      </c>
      <c r="D1" s="133"/>
      <c r="E1" s="133"/>
      <c r="F1" s="133"/>
      <c r="G1" s="133"/>
      <c r="H1" s="133"/>
      <c r="I1" s="133"/>
      <c r="J1" s="133"/>
      <c r="K1" s="133"/>
      <c r="L1" s="133"/>
      <c r="M1" s="133"/>
      <c r="N1" s="133"/>
      <c r="O1" s="133"/>
      <c r="P1" s="133"/>
      <c r="Q1" s="133"/>
      <c r="R1" s="133"/>
      <c r="S1" s="133"/>
      <c r="T1" s="133"/>
      <c r="U1" s="133"/>
      <c r="V1" s="133"/>
      <c r="W1" s="44" t="s">
        <v>221</v>
      </c>
    </row>
    <row r="2" spans="1:37" ht="21" customHeight="1">
      <c r="A2" s="132"/>
      <c r="B2" s="132"/>
      <c r="C2" s="133" t="s">
        <v>2</v>
      </c>
      <c r="D2" s="133"/>
      <c r="E2" s="133"/>
      <c r="F2" s="133"/>
      <c r="G2" s="133"/>
      <c r="H2" s="133"/>
      <c r="I2" s="133"/>
      <c r="J2" s="133"/>
      <c r="K2" s="133"/>
      <c r="L2" s="133"/>
      <c r="M2" s="133"/>
      <c r="N2" s="133"/>
      <c r="O2" s="133"/>
      <c r="P2" s="133"/>
      <c r="Q2" s="133"/>
      <c r="R2" s="133"/>
      <c r="S2" s="133"/>
      <c r="T2" s="133"/>
      <c r="U2" s="133"/>
      <c r="V2" s="133"/>
      <c r="W2" s="44" t="s">
        <v>3</v>
      </c>
    </row>
    <row r="3" spans="1:37" ht="21" customHeight="1">
      <c r="A3" s="132"/>
      <c r="B3" s="132"/>
      <c r="C3" s="133" t="s">
        <v>4</v>
      </c>
      <c r="D3" s="133"/>
      <c r="E3" s="133"/>
      <c r="F3" s="133"/>
      <c r="G3" s="133"/>
      <c r="H3" s="133"/>
      <c r="I3" s="133"/>
      <c r="J3" s="133"/>
      <c r="K3" s="133"/>
      <c r="L3" s="133"/>
      <c r="M3" s="133"/>
      <c r="N3" s="133"/>
      <c r="O3" s="133"/>
      <c r="P3" s="133"/>
      <c r="Q3" s="133"/>
      <c r="R3" s="133"/>
      <c r="S3" s="133"/>
      <c r="T3" s="133"/>
      <c r="U3" s="133"/>
      <c r="V3" s="133"/>
      <c r="W3" s="44" t="s">
        <v>220</v>
      </c>
    </row>
    <row r="4" spans="1:37" ht="21" customHeight="1" thickBot="1">
      <c r="A4" s="132"/>
      <c r="B4" s="132"/>
      <c r="C4" s="133" t="s">
        <v>157</v>
      </c>
      <c r="D4" s="133"/>
      <c r="E4" s="133"/>
      <c r="F4" s="133"/>
      <c r="G4" s="133"/>
      <c r="H4" s="133"/>
      <c r="I4" s="133"/>
      <c r="J4" s="133"/>
      <c r="K4" s="133"/>
      <c r="L4" s="133"/>
      <c r="M4" s="133"/>
      <c r="N4" s="133"/>
      <c r="O4" s="133"/>
      <c r="P4" s="133"/>
      <c r="Q4" s="133"/>
      <c r="R4" s="133"/>
      <c r="S4" s="133"/>
      <c r="T4" s="133"/>
      <c r="U4" s="133"/>
      <c r="V4" s="133"/>
      <c r="W4" s="44" t="s">
        <v>223</v>
      </c>
    </row>
    <row r="5" spans="1:37" ht="26.25" customHeight="1" thickBot="1">
      <c r="A5" s="131" t="s">
        <v>169</v>
      </c>
      <c r="B5" s="131"/>
      <c r="C5" s="134" t="s">
        <v>288</v>
      </c>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row>
    <row r="6" spans="1:37" ht="39" customHeight="1">
      <c r="A6" s="128" t="s">
        <v>159</v>
      </c>
      <c r="B6" s="129"/>
      <c r="C6" s="129"/>
      <c r="D6" s="129"/>
      <c r="E6" s="129"/>
      <c r="F6" s="129"/>
      <c r="G6" s="129"/>
      <c r="H6" s="129"/>
      <c r="I6" s="129"/>
      <c r="J6" s="129"/>
      <c r="K6" s="129"/>
      <c r="L6" s="129"/>
      <c r="M6" s="129"/>
      <c r="N6" s="129"/>
      <c r="O6" s="129"/>
      <c r="P6" s="129"/>
      <c r="Q6" s="129"/>
      <c r="R6" s="129"/>
      <c r="S6" s="129"/>
      <c r="T6" s="129"/>
      <c r="U6" s="129"/>
      <c r="V6" s="129"/>
      <c r="W6" s="130"/>
    </row>
    <row r="7" spans="1:37" s="3" customFormat="1" ht="45">
      <c r="A7" s="2" t="s">
        <v>93</v>
      </c>
      <c r="B7" s="2" t="s">
        <v>164</v>
      </c>
      <c r="C7" s="2" t="s">
        <v>155</v>
      </c>
      <c r="D7" s="2" t="s">
        <v>28</v>
      </c>
      <c r="E7" s="2" t="s">
        <v>101</v>
      </c>
      <c r="F7" s="2" t="s">
        <v>7</v>
      </c>
      <c r="G7" s="2" t="s">
        <v>192</v>
      </c>
      <c r="H7" s="2" t="s">
        <v>34</v>
      </c>
      <c r="I7" s="2" t="s">
        <v>8</v>
      </c>
      <c r="J7" s="21" t="s">
        <v>154</v>
      </c>
      <c r="K7" s="2" t="s">
        <v>97</v>
      </c>
      <c r="L7" s="2" t="s">
        <v>96</v>
      </c>
      <c r="M7" s="2" t="s">
        <v>176</v>
      </c>
      <c r="N7" s="2" t="s">
        <v>9</v>
      </c>
      <c r="O7" s="2" t="s">
        <v>30</v>
      </c>
      <c r="P7" s="2" t="s">
        <v>31</v>
      </c>
      <c r="Q7" s="39" t="s">
        <v>419</v>
      </c>
      <c r="R7" s="39" t="s">
        <v>420</v>
      </c>
      <c r="S7" s="39" t="s">
        <v>421</v>
      </c>
      <c r="T7" s="39" t="s">
        <v>235</v>
      </c>
      <c r="U7" s="2" t="s">
        <v>161</v>
      </c>
      <c r="V7" s="2" t="s">
        <v>162</v>
      </c>
      <c r="W7" s="2" t="s">
        <v>160</v>
      </c>
      <c r="X7" s="20"/>
    </row>
    <row r="8" spans="1:37" ht="263.10000000000002" customHeight="1">
      <c r="A8" s="60" t="s">
        <v>297</v>
      </c>
      <c r="B8" s="42" t="s">
        <v>289</v>
      </c>
      <c r="C8" s="60" t="s">
        <v>236</v>
      </c>
      <c r="D8" s="60" t="s">
        <v>237</v>
      </c>
      <c r="E8" s="60" t="s">
        <v>238</v>
      </c>
      <c r="F8" s="60" t="s">
        <v>239</v>
      </c>
      <c r="G8" s="61" t="s">
        <v>290</v>
      </c>
      <c r="H8" s="60" t="s">
        <v>240</v>
      </c>
      <c r="I8" s="60" t="s">
        <v>241</v>
      </c>
      <c r="J8" s="62" t="s">
        <v>242</v>
      </c>
      <c r="K8" s="62" t="s">
        <v>243</v>
      </c>
      <c r="L8" s="63">
        <v>1</v>
      </c>
      <c r="M8" s="60" t="s">
        <v>187</v>
      </c>
      <c r="N8" s="62" t="s">
        <v>244</v>
      </c>
      <c r="O8" s="56">
        <v>10000</v>
      </c>
      <c r="P8" s="56">
        <v>1000</v>
      </c>
      <c r="Q8" s="56">
        <v>17</v>
      </c>
      <c r="R8" s="56">
        <v>115</v>
      </c>
      <c r="S8" s="56">
        <v>149</v>
      </c>
      <c r="T8" s="45"/>
      <c r="U8" s="56">
        <v>3000</v>
      </c>
      <c r="V8" s="56">
        <v>3000</v>
      </c>
      <c r="W8" s="56">
        <v>3000</v>
      </c>
      <c r="Y8" s="1" t="s">
        <v>187</v>
      </c>
    </row>
    <row r="9" spans="1:37" ht="263.10000000000002" customHeight="1">
      <c r="A9" s="60" t="s">
        <v>297</v>
      </c>
      <c r="B9" s="42" t="s">
        <v>289</v>
      </c>
      <c r="C9" s="60" t="s">
        <v>236</v>
      </c>
      <c r="D9" s="60" t="s">
        <v>237</v>
      </c>
      <c r="E9" s="60" t="s">
        <v>245</v>
      </c>
      <c r="F9" s="60" t="s">
        <v>246</v>
      </c>
      <c r="G9" s="64" t="s">
        <v>291</v>
      </c>
      <c r="H9" s="60" t="s">
        <v>247</v>
      </c>
      <c r="I9" s="60" t="s">
        <v>248</v>
      </c>
      <c r="J9" s="62" t="s">
        <v>249</v>
      </c>
      <c r="K9" s="62" t="s">
        <v>250</v>
      </c>
      <c r="L9" s="63">
        <v>1</v>
      </c>
      <c r="M9" s="60" t="s">
        <v>187</v>
      </c>
      <c r="N9" s="62" t="s">
        <v>251</v>
      </c>
      <c r="O9" s="56">
        <v>12750</v>
      </c>
      <c r="P9" s="56">
        <v>3000</v>
      </c>
      <c r="Q9" s="56">
        <v>102</v>
      </c>
      <c r="R9" s="56">
        <v>0</v>
      </c>
      <c r="S9" s="56">
        <v>1913</v>
      </c>
      <c r="T9" s="45"/>
      <c r="U9" s="56">
        <v>3250</v>
      </c>
      <c r="V9" s="56">
        <v>3250</v>
      </c>
      <c r="W9" s="56">
        <v>3250</v>
      </c>
      <c r="Y9" s="1" t="s">
        <v>188</v>
      </c>
    </row>
    <row r="10" spans="1:37" ht="263.10000000000002" customHeight="1">
      <c r="A10" s="60" t="s">
        <v>297</v>
      </c>
      <c r="B10" s="42" t="s">
        <v>289</v>
      </c>
      <c r="C10" s="60" t="s">
        <v>236</v>
      </c>
      <c r="D10" s="60" t="s">
        <v>237</v>
      </c>
      <c r="E10" s="60" t="s">
        <v>294</v>
      </c>
      <c r="F10" s="60" t="s">
        <v>253</v>
      </c>
      <c r="G10" s="64" t="s">
        <v>292</v>
      </c>
      <c r="H10" s="60" t="s">
        <v>254</v>
      </c>
      <c r="I10" s="60" t="s">
        <v>255</v>
      </c>
      <c r="J10" s="62" t="s">
        <v>256</v>
      </c>
      <c r="K10" s="62" t="s">
        <v>257</v>
      </c>
      <c r="L10" s="63">
        <v>1</v>
      </c>
      <c r="M10" s="60" t="s">
        <v>187</v>
      </c>
      <c r="N10" s="62" t="s">
        <v>258</v>
      </c>
      <c r="O10" s="56">
        <v>5000</v>
      </c>
      <c r="P10" s="56">
        <v>1650</v>
      </c>
      <c r="Q10" s="56">
        <v>4</v>
      </c>
      <c r="R10" s="56">
        <v>3</v>
      </c>
      <c r="S10" s="56">
        <v>510</v>
      </c>
      <c r="T10" s="45"/>
      <c r="U10" s="56">
        <v>1000</v>
      </c>
      <c r="V10" s="56">
        <v>1000</v>
      </c>
      <c r="W10" s="56">
        <v>1350</v>
      </c>
    </row>
    <row r="11" spans="1:37" ht="266.10000000000002" customHeight="1">
      <c r="A11" s="60" t="s">
        <v>297</v>
      </c>
      <c r="B11" s="42" t="s">
        <v>289</v>
      </c>
      <c r="C11" s="60" t="s">
        <v>236</v>
      </c>
      <c r="D11" s="60" t="s">
        <v>237</v>
      </c>
      <c r="E11" s="60" t="s">
        <v>295</v>
      </c>
      <c r="F11" s="60" t="s">
        <v>259</v>
      </c>
      <c r="G11" s="65" t="s">
        <v>293</v>
      </c>
      <c r="H11" s="60" t="s">
        <v>260</v>
      </c>
      <c r="I11" s="60" t="s">
        <v>261</v>
      </c>
      <c r="J11" s="62" t="s">
        <v>262</v>
      </c>
      <c r="K11" s="62" t="s">
        <v>263</v>
      </c>
      <c r="L11" s="63">
        <v>0.6</v>
      </c>
      <c r="M11" s="60" t="s">
        <v>187</v>
      </c>
      <c r="N11" s="62" t="s">
        <v>264</v>
      </c>
      <c r="O11" s="57">
        <v>5</v>
      </c>
      <c r="P11" s="56">
        <v>1</v>
      </c>
      <c r="Q11" s="58">
        <v>0</v>
      </c>
      <c r="R11" s="58">
        <v>0</v>
      </c>
      <c r="S11" s="58">
        <v>0.15</v>
      </c>
      <c r="T11" s="46"/>
      <c r="U11" s="56">
        <v>1</v>
      </c>
      <c r="V11" s="56">
        <v>1</v>
      </c>
      <c r="W11" s="56">
        <v>2</v>
      </c>
    </row>
    <row r="12" spans="1:37" ht="264" customHeight="1">
      <c r="A12" s="60" t="s">
        <v>297</v>
      </c>
      <c r="B12" s="42" t="s">
        <v>289</v>
      </c>
      <c r="C12" s="60" t="s">
        <v>236</v>
      </c>
      <c r="D12" s="60" t="s">
        <v>237</v>
      </c>
      <c r="E12" s="60" t="s">
        <v>296</v>
      </c>
      <c r="F12" s="60" t="s">
        <v>259</v>
      </c>
      <c r="G12" s="65" t="s">
        <v>293</v>
      </c>
      <c r="H12" s="60" t="s">
        <v>265</v>
      </c>
      <c r="I12" s="60" t="s">
        <v>266</v>
      </c>
      <c r="J12" s="62" t="s">
        <v>267</v>
      </c>
      <c r="K12" s="62" t="s">
        <v>268</v>
      </c>
      <c r="L12" s="63">
        <v>0.4</v>
      </c>
      <c r="M12" s="60" t="s">
        <v>187</v>
      </c>
      <c r="N12" s="62" t="s">
        <v>269</v>
      </c>
      <c r="O12" s="57">
        <v>1</v>
      </c>
      <c r="P12" s="57">
        <v>1</v>
      </c>
      <c r="Q12" s="58">
        <v>0</v>
      </c>
      <c r="R12" s="58">
        <v>0</v>
      </c>
      <c r="S12" s="59">
        <v>0.1</v>
      </c>
      <c r="T12" s="46"/>
      <c r="U12" s="57">
        <v>1</v>
      </c>
      <c r="V12" s="57">
        <v>1</v>
      </c>
      <c r="W12" s="57">
        <v>1</v>
      </c>
    </row>
  </sheetData>
  <sheetProtection algorithmName="SHA-512" hashValue="9DYccJi9FVF0OSrrh4lcFOK5A1L4XS4fPUBjysJrSuAYlDUT83bOMxkWP7s0gDiyX9vXYH2UeWD2tgPfx/oYyQ==" saltValue="b35SdbbbtQhawkoTq++ypA==" spinCount="100000" sheet="1" objects="1" scenarios="1"/>
  <mergeCells count="8">
    <mergeCell ref="A6:W6"/>
    <mergeCell ref="A5:B5"/>
    <mergeCell ref="A1:B4"/>
    <mergeCell ref="C1:V1"/>
    <mergeCell ref="C2:V2"/>
    <mergeCell ref="C3:V3"/>
    <mergeCell ref="C4:V4"/>
    <mergeCell ref="C5:AK5"/>
  </mergeCells>
  <dataValidations count="2">
    <dataValidation type="list" allowBlank="1" showInputMessage="1" showErrorMessage="1" sqref="M13:M289" xr:uid="{4893B3AB-BD86-4B9E-B6F7-9BB79B78A4BE}">
      <formula1>$Y$8:$Y$9</formula1>
    </dataValidation>
    <dataValidation type="list" allowBlank="1" showInputMessage="1" showErrorMessage="1" sqref="M8:M12" xr:uid="{E82CEDF7-A74D-AA47-8983-011891806F15}">
      <formula1>$W$9:$W$10</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C1500-7287-4486-832A-2C43FC328578}">
  <dimension ref="A1:U13"/>
  <sheetViews>
    <sheetView topLeftCell="H8" zoomScale="81" zoomScaleNormal="55" workbookViewId="0">
      <selection activeCell="N9" sqref="N9"/>
    </sheetView>
  </sheetViews>
  <sheetFormatPr baseColWidth="10" defaultRowHeight="14.25"/>
  <cols>
    <col min="1" max="1" width="20.875" customWidth="1"/>
    <col min="2" max="2" width="30.625" customWidth="1"/>
    <col min="3" max="3" width="33.625" customWidth="1"/>
    <col min="4" max="4" width="32" customWidth="1"/>
    <col min="5" max="6" width="28.625" customWidth="1"/>
    <col min="7" max="7" width="33.125" bestFit="1" customWidth="1"/>
    <col min="8" max="8" width="33.125" customWidth="1"/>
    <col min="9" max="9" width="34" bestFit="1" customWidth="1"/>
    <col min="10" max="10" width="30.125" customWidth="1"/>
    <col min="11" max="13" width="26.875" customWidth="1"/>
    <col min="14" max="14" width="28.625" customWidth="1"/>
    <col min="15" max="15" width="23.125" customWidth="1"/>
    <col min="16" max="16" width="27.125" customWidth="1"/>
    <col min="17" max="17" width="39.125" bestFit="1" customWidth="1"/>
    <col min="18" max="18" width="54.625" bestFit="1" customWidth="1"/>
    <col min="21" max="21" width="0" hidden="1" customWidth="1"/>
  </cols>
  <sheetData>
    <row r="1" spans="1:21" s="1" customFormat="1" ht="22.5" customHeight="1">
      <c r="A1" s="145"/>
      <c r="B1" s="146"/>
      <c r="C1" s="151" t="s">
        <v>1</v>
      </c>
      <c r="D1" s="152"/>
      <c r="E1" s="152"/>
      <c r="F1" s="152"/>
      <c r="G1" s="152"/>
      <c r="H1" s="152"/>
      <c r="I1" s="152"/>
      <c r="J1" s="152"/>
      <c r="K1" s="152"/>
      <c r="L1" s="152"/>
      <c r="M1" s="152"/>
      <c r="N1" s="152"/>
      <c r="O1" s="152"/>
      <c r="P1" s="152"/>
      <c r="Q1" s="153"/>
      <c r="R1" s="29" t="s">
        <v>221</v>
      </c>
    </row>
    <row r="2" spans="1:21" s="1" customFormat="1" ht="22.5" customHeight="1">
      <c r="A2" s="147"/>
      <c r="B2" s="148"/>
      <c r="C2" s="151" t="s">
        <v>2</v>
      </c>
      <c r="D2" s="152"/>
      <c r="E2" s="152"/>
      <c r="F2" s="152"/>
      <c r="G2" s="152"/>
      <c r="H2" s="152"/>
      <c r="I2" s="152"/>
      <c r="J2" s="152"/>
      <c r="K2" s="152"/>
      <c r="L2" s="152"/>
      <c r="M2" s="152"/>
      <c r="N2" s="152"/>
      <c r="O2" s="152"/>
      <c r="P2" s="152"/>
      <c r="Q2" s="153"/>
      <c r="R2" s="29" t="s">
        <v>3</v>
      </c>
    </row>
    <row r="3" spans="1:21" s="1" customFormat="1" ht="22.5" customHeight="1">
      <c r="A3" s="147"/>
      <c r="B3" s="148"/>
      <c r="C3" s="151" t="s">
        <v>4</v>
      </c>
      <c r="D3" s="152"/>
      <c r="E3" s="152"/>
      <c r="F3" s="152"/>
      <c r="G3" s="152"/>
      <c r="H3" s="152"/>
      <c r="I3" s="152"/>
      <c r="J3" s="152"/>
      <c r="K3" s="152"/>
      <c r="L3" s="152"/>
      <c r="M3" s="152"/>
      <c r="N3" s="152"/>
      <c r="O3" s="152"/>
      <c r="P3" s="152"/>
      <c r="Q3" s="153"/>
      <c r="R3" s="29" t="s">
        <v>220</v>
      </c>
    </row>
    <row r="4" spans="1:21" s="1" customFormat="1" ht="22.5" customHeight="1">
      <c r="A4" s="149"/>
      <c r="B4" s="150"/>
      <c r="C4" s="151" t="s">
        <v>157</v>
      </c>
      <c r="D4" s="152"/>
      <c r="E4" s="152"/>
      <c r="F4" s="152"/>
      <c r="G4" s="152"/>
      <c r="H4" s="152"/>
      <c r="I4" s="152"/>
      <c r="J4" s="152"/>
      <c r="K4" s="152"/>
      <c r="L4" s="152"/>
      <c r="M4" s="152"/>
      <c r="N4" s="152"/>
      <c r="O4" s="152"/>
      <c r="P4" s="152"/>
      <c r="Q4" s="153"/>
      <c r="R4" s="29" t="s">
        <v>222</v>
      </c>
    </row>
    <row r="5" spans="1:21" s="1" customFormat="1" ht="26.25" customHeight="1">
      <c r="A5" s="143" t="s">
        <v>5</v>
      </c>
      <c r="B5" s="144"/>
      <c r="C5" s="143"/>
      <c r="D5" s="154"/>
      <c r="E5" s="154"/>
      <c r="F5" s="154"/>
      <c r="G5" s="154"/>
      <c r="H5" s="154"/>
      <c r="I5" s="154"/>
      <c r="J5" s="154"/>
      <c r="K5" s="154"/>
      <c r="L5" s="154"/>
      <c r="M5" s="154"/>
      <c r="N5" s="154"/>
      <c r="O5" s="154"/>
      <c r="P5" s="154"/>
      <c r="Q5" s="154"/>
      <c r="R5" s="154"/>
    </row>
    <row r="6" spans="1:21" s="1" customFormat="1" ht="15" customHeight="1">
      <c r="A6" s="139" t="s">
        <v>153</v>
      </c>
      <c r="B6" s="139"/>
      <c r="C6" s="139"/>
      <c r="D6" s="139"/>
      <c r="E6" s="139"/>
      <c r="F6" s="139"/>
      <c r="G6" s="139"/>
      <c r="H6" s="139"/>
      <c r="I6" s="139"/>
      <c r="J6" s="139"/>
      <c r="K6" s="139"/>
      <c r="L6" s="139"/>
      <c r="M6" s="139"/>
      <c r="N6" s="139"/>
      <c r="O6" s="139"/>
      <c r="P6" s="140"/>
      <c r="Q6" s="135" t="s">
        <v>95</v>
      </c>
      <c r="R6" s="136"/>
    </row>
    <row r="7" spans="1:21" s="1" customFormat="1">
      <c r="A7" s="141"/>
      <c r="B7" s="141"/>
      <c r="C7" s="141"/>
      <c r="D7" s="141"/>
      <c r="E7" s="141"/>
      <c r="F7" s="141"/>
      <c r="G7" s="141"/>
      <c r="H7" s="141"/>
      <c r="I7" s="141"/>
      <c r="J7" s="141"/>
      <c r="K7" s="141"/>
      <c r="L7" s="141"/>
      <c r="M7" s="141"/>
      <c r="N7" s="141"/>
      <c r="O7" s="141"/>
      <c r="P7" s="142"/>
      <c r="Q7" s="137"/>
      <c r="R7" s="138"/>
    </row>
    <row r="8" spans="1:21" s="22" customFormat="1" ht="66.75" customHeight="1">
      <c r="A8" s="2" t="s">
        <v>98</v>
      </c>
      <c r="B8" s="2" t="s">
        <v>189</v>
      </c>
      <c r="C8" s="2" t="s">
        <v>170</v>
      </c>
      <c r="D8" s="2" t="s">
        <v>85</v>
      </c>
      <c r="E8" s="2" t="s">
        <v>86</v>
      </c>
      <c r="F8" s="2" t="s">
        <v>87</v>
      </c>
      <c r="G8" s="2" t="s">
        <v>165</v>
      </c>
      <c r="H8" s="2" t="s">
        <v>167</v>
      </c>
      <c r="I8" s="2" t="s">
        <v>166</v>
      </c>
      <c r="J8" s="2" t="s">
        <v>156</v>
      </c>
      <c r="K8" s="39" t="s">
        <v>419</v>
      </c>
      <c r="L8" s="39" t="s">
        <v>420</v>
      </c>
      <c r="M8" s="39" t="s">
        <v>421</v>
      </c>
      <c r="N8" s="39" t="s">
        <v>235</v>
      </c>
      <c r="O8" s="66" t="s">
        <v>228</v>
      </c>
      <c r="P8" s="2" t="s">
        <v>88</v>
      </c>
      <c r="Q8" s="2" t="s">
        <v>26</v>
      </c>
      <c r="R8" s="2" t="s">
        <v>27</v>
      </c>
    </row>
    <row r="9" spans="1:21" ht="408.95" customHeight="1">
      <c r="A9" s="67" t="s">
        <v>238</v>
      </c>
      <c r="B9" s="67" t="s">
        <v>270</v>
      </c>
      <c r="C9" s="67" t="s">
        <v>271</v>
      </c>
      <c r="D9" s="67" t="s">
        <v>272</v>
      </c>
      <c r="E9" s="67" t="s">
        <v>273</v>
      </c>
      <c r="F9" s="67" t="s">
        <v>274</v>
      </c>
      <c r="G9" s="67" t="s">
        <v>275</v>
      </c>
      <c r="H9" s="67" t="s">
        <v>276</v>
      </c>
      <c r="I9" s="67" t="s">
        <v>277</v>
      </c>
      <c r="J9" s="67" t="s">
        <v>278</v>
      </c>
      <c r="K9" s="68">
        <v>17</v>
      </c>
      <c r="L9" s="68">
        <v>115</v>
      </c>
      <c r="M9" s="68">
        <v>149</v>
      </c>
      <c r="N9" s="68"/>
      <c r="O9" s="69">
        <v>0.5</v>
      </c>
      <c r="P9" s="67" t="s">
        <v>279</v>
      </c>
      <c r="Q9" s="70" t="s">
        <v>280</v>
      </c>
      <c r="R9" s="71" t="s">
        <v>281</v>
      </c>
    </row>
    <row r="10" spans="1:21" ht="252">
      <c r="A10" s="67" t="s">
        <v>245</v>
      </c>
      <c r="B10" s="67" t="s">
        <v>270</v>
      </c>
      <c r="C10" s="67" t="s">
        <v>271</v>
      </c>
      <c r="D10" s="67" t="s">
        <v>282</v>
      </c>
      <c r="E10" s="67" t="s">
        <v>273</v>
      </c>
      <c r="F10" s="67" t="s">
        <v>283</v>
      </c>
      <c r="G10" s="67" t="s">
        <v>284</v>
      </c>
      <c r="H10" s="67" t="s">
        <v>285</v>
      </c>
      <c r="I10" s="67" t="s">
        <v>277</v>
      </c>
      <c r="J10" s="67" t="s">
        <v>278</v>
      </c>
      <c r="K10" s="68">
        <v>102</v>
      </c>
      <c r="L10" s="68">
        <v>0</v>
      </c>
      <c r="M10" s="72">
        <v>1913</v>
      </c>
      <c r="N10" s="43"/>
      <c r="O10" s="69">
        <v>0.5</v>
      </c>
      <c r="P10" s="67" t="s">
        <v>279</v>
      </c>
      <c r="Q10" s="70" t="s">
        <v>286</v>
      </c>
      <c r="R10" s="71" t="s">
        <v>287</v>
      </c>
      <c r="U10" t="s">
        <v>89</v>
      </c>
    </row>
    <row r="11" spans="1:21">
      <c r="U11" t="s">
        <v>90</v>
      </c>
    </row>
    <row r="12" spans="1:21">
      <c r="U12" t="s">
        <v>91</v>
      </c>
    </row>
    <row r="13" spans="1:21">
      <c r="U13" t="s">
        <v>92</v>
      </c>
    </row>
  </sheetData>
  <sheetProtection algorithmName="SHA-512" hashValue="HTGXLAbyQJiZjJrc2XjVJYuXdmRUKyvWgDYDjrPx+u+2kZcesLvGIQXJCzSq9rp2sGPQyUCeO+CDoeu3Yl5nEA==" saltValue="tOy7hYoaqGHAiiFF6gj2Iw==" spinCount="100000" sheet="1" objects="1" scenarios="1"/>
  <mergeCells count="9">
    <mergeCell ref="Q6:R7"/>
    <mergeCell ref="A6:P7"/>
    <mergeCell ref="A5:B5"/>
    <mergeCell ref="A1:B4"/>
    <mergeCell ref="C1:Q1"/>
    <mergeCell ref="C2:Q2"/>
    <mergeCell ref="C3:Q3"/>
    <mergeCell ref="C4:Q4"/>
    <mergeCell ref="C5:R5"/>
  </mergeCells>
  <dataValidations count="1">
    <dataValidation type="list" allowBlank="1" showInputMessage="1" showErrorMessage="1" sqref="O11:O113" xr:uid="{6A1124D0-6E6E-4E2D-8E9C-CE3857C81170}">
      <formula1>$U$10:$U$13</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115AE-8949-B148-9A07-4AFF74D5DAAF}">
  <dimension ref="A1:BC32"/>
  <sheetViews>
    <sheetView tabSelected="1" zoomScale="80" zoomScaleNormal="80" workbookViewId="0">
      <selection activeCell="AA24" sqref="AA24"/>
    </sheetView>
  </sheetViews>
  <sheetFormatPr baseColWidth="10" defaultRowHeight="14.25"/>
  <cols>
    <col min="1" max="1" width="23.375" customWidth="1"/>
    <col min="2" max="3" width="23.125" customWidth="1"/>
    <col min="4" max="4" width="27.125" customWidth="1"/>
    <col min="5" max="5" width="29.625" customWidth="1"/>
    <col min="6" max="6" width="32.625" bestFit="1" customWidth="1"/>
    <col min="7" max="7" width="41.125" bestFit="1" customWidth="1"/>
    <col min="8" max="8" width="47" bestFit="1" customWidth="1"/>
    <col min="9" max="9" width="31.875" bestFit="1" customWidth="1"/>
    <col min="10" max="14" width="31.875" customWidth="1"/>
    <col min="15" max="16" width="45.125" customWidth="1"/>
    <col min="17" max="17" width="19.375" customWidth="1"/>
    <col min="18" max="20" width="36.125" customWidth="1"/>
    <col min="21" max="21" width="21.125" customWidth="1"/>
    <col min="22" max="22" width="21.625" customWidth="1"/>
    <col min="23" max="23" width="20.875" customWidth="1"/>
    <col min="24" max="24" width="35.875" bestFit="1" customWidth="1"/>
    <col min="25" max="25" width="31.625" bestFit="1" customWidth="1"/>
    <col min="26" max="26" width="32.875" bestFit="1" customWidth="1"/>
    <col min="27" max="27" width="31.5" customWidth="1"/>
    <col min="28" max="28" width="61.875" customWidth="1"/>
    <col min="29" max="29" width="31.125" customWidth="1"/>
    <col min="30" max="30" width="46.125" bestFit="1" customWidth="1"/>
    <col min="31" max="31" width="46.125" customWidth="1"/>
    <col min="32" max="32" width="29.375" bestFit="1" customWidth="1"/>
    <col min="33" max="33" width="27.125" bestFit="1" customWidth="1"/>
    <col min="34" max="34" width="33.125" bestFit="1" customWidth="1"/>
    <col min="35" max="35" width="36.125" customWidth="1"/>
    <col min="36" max="36" width="27.125" customWidth="1"/>
    <col min="37" max="37" width="22.625" customWidth="1"/>
    <col min="38" max="38" width="30.125" bestFit="1" customWidth="1"/>
    <col min="39" max="40" width="24.625" customWidth="1"/>
    <col min="41" max="43" width="32.875" customWidth="1"/>
    <col min="44" max="44" width="35.625" bestFit="1" customWidth="1"/>
    <col min="45" max="46" width="32.875" customWidth="1"/>
    <col min="47" max="47" width="33.5" customWidth="1"/>
    <col min="55" max="55" width="56.875" hidden="1" customWidth="1"/>
  </cols>
  <sheetData>
    <row r="1" spans="1:55" s="1" customFormat="1" ht="23.25" customHeight="1" thickBot="1">
      <c r="A1" s="180" t="s">
        <v>0</v>
      </c>
      <c r="B1" s="180"/>
      <c r="C1" s="181" t="s">
        <v>1</v>
      </c>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c r="AL1" s="181"/>
      <c r="AM1" s="181"/>
      <c r="AN1" s="181"/>
      <c r="AO1" s="181"/>
      <c r="AP1" s="181"/>
      <c r="AQ1" s="181"/>
      <c r="AR1" s="181"/>
      <c r="AS1" s="181"/>
      <c r="AT1" s="181"/>
      <c r="AU1" s="47" t="s">
        <v>221</v>
      </c>
    </row>
    <row r="2" spans="1:55" s="1" customFormat="1" ht="23.25" customHeight="1" thickBot="1">
      <c r="A2" s="180"/>
      <c r="B2" s="180"/>
      <c r="C2" s="181" t="s">
        <v>2</v>
      </c>
      <c r="D2" s="181"/>
      <c r="E2" s="181"/>
      <c r="F2" s="181"/>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c r="AI2" s="181"/>
      <c r="AJ2" s="181"/>
      <c r="AK2" s="181"/>
      <c r="AL2" s="181"/>
      <c r="AM2" s="181"/>
      <c r="AN2" s="181"/>
      <c r="AO2" s="181"/>
      <c r="AP2" s="181"/>
      <c r="AQ2" s="181"/>
      <c r="AR2" s="181"/>
      <c r="AS2" s="181"/>
      <c r="AT2" s="181"/>
      <c r="AU2" s="47" t="s">
        <v>3</v>
      </c>
    </row>
    <row r="3" spans="1:55" s="1" customFormat="1" ht="23.25" customHeight="1" thickBot="1">
      <c r="A3" s="180"/>
      <c r="B3" s="180"/>
      <c r="C3" s="181" t="s">
        <v>4</v>
      </c>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c r="AM3" s="181"/>
      <c r="AN3" s="181"/>
      <c r="AO3" s="181"/>
      <c r="AP3" s="181"/>
      <c r="AQ3" s="181"/>
      <c r="AR3" s="181"/>
      <c r="AS3" s="181"/>
      <c r="AT3" s="181"/>
      <c r="AU3" s="47" t="s">
        <v>220</v>
      </c>
    </row>
    <row r="4" spans="1:55" s="1" customFormat="1" ht="23.25" customHeight="1" thickBot="1">
      <c r="A4" s="180"/>
      <c r="B4" s="180"/>
      <c r="C4" s="181" t="s">
        <v>157</v>
      </c>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c r="AN4" s="181"/>
      <c r="AO4" s="181"/>
      <c r="AP4" s="181"/>
      <c r="AQ4" s="181"/>
      <c r="AR4" s="181"/>
      <c r="AS4" s="181"/>
      <c r="AT4" s="181"/>
      <c r="AU4" s="47" t="s">
        <v>224</v>
      </c>
    </row>
    <row r="5" spans="1:55" s="1" customFormat="1" ht="26.25" customHeight="1" thickBot="1">
      <c r="A5" s="182" t="s">
        <v>5</v>
      </c>
      <c r="B5" s="182"/>
      <c r="C5" s="134" t="s">
        <v>288</v>
      </c>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c r="AT5" s="134"/>
      <c r="AU5" s="48"/>
    </row>
    <row r="6" spans="1:55" ht="15" customHeight="1" thickBot="1">
      <c r="A6" s="186" t="s">
        <v>168</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293" t="s">
        <v>94</v>
      </c>
      <c r="AD6" s="294"/>
      <c r="AE6" s="294"/>
      <c r="AF6" s="294"/>
      <c r="AG6" s="294"/>
      <c r="AH6" s="294"/>
      <c r="AI6" s="295"/>
      <c r="AJ6" s="187" t="s">
        <v>6</v>
      </c>
      <c r="AK6" s="187"/>
      <c r="AL6" s="187"/>
      <c r="AM6" s="187"/>
      <c r="AN6" s="187"/>
      <c r="AO6" s="187"/>
      <c r="AP6" s="187"/>
      <c r="AQ6" s="187"/>
      <c r="AR6" s="187"/>
      <c r="AS6" s="187"/>
      <c r="AT6" s="187"/>
      <c r="AU6" s="187"/>
    </row>
    <row r="7" spans="1:55" ht="15" customHeight="1" thickBot="1">
      <c r="A7" s="186"/>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296"/>
      <c r="AD7" s="297"/>
      <c r="AE7" s="297"/>
      <c r="AF7" s="297"/>
      <c r="AG7" s="297"/>
      <c r="AH7" s="297"/>
      <c r="AI7" s="298"/>
      <c r="AJ7" s="187"/>
      <c r="AK7" s="187"/>
      <c r="AL7" s="187"/>
      <c r="AM7" s="187"/>
      <c r="AN7" s="187"/>
      <c r="AO7" s="187"/>
      <c r="AP7" s="187"/>
      <c r="AQ7" s="187"/>
      <c r="AR7" s="187"/>
      <c r="AS7" s="187"/>
      <c r="AT7" s="187"/>
      <c r="AU7" s="187"/>
    </row>
    <row r="8" spans="1:55" s="26" customFormat="1" ht="60.75" thickBot="1">
      <c r="A8" s="49" t="s">
        <v>98</v>
      </c>
      <c r="B8" s="49" t="s">
        <v>7</v>
      </c>
      <c r="C8" s="49" t="s">
        <v>192</v>
      </c>
      <c r="D8" s="50" t="s">
        <v>149</v>
      </c>
      <c r="E8" s="50" t="s">
        <v>10</v>
      </c>
      <c r="F8" s="49" t="s">
        <v>11</v>
      </c>
      <c r="G8" s="50" t="s">
        <v>147</v>
      </c>
      <c r="H8" s="50" t="s">
        <v>196</v>
      </c>
      <c r="I8" s="50" t="s">
        <v>148</v>
      </c>
      <c r="J8" s="39" t="s">
        <v>419</v>
      </c>
      <c r="K8" s="39" t="s">
        <v>420</v>
      </c>
      <c r="L8" s="39" t="s">
        <v>421</v>
      </c>
      <c r="M8" s="39" t="s">
        <v>235</v>
      </c>
      <c r="N8" s="50" t="s">
        <v>201</v>
      </c>
      <c r="O8" s="51" t="s">
        <v>190</v>
      </c>
      <c r="P8" s="51" t="s">
        <v>211</v>
      </c>
      <c r="Q8" s="51" t="s">
        <v>12</v>
      </c>
      <c r="R8" s="49" t="s">
        <v>194</v>
      </c>
      <c r="S8" s="94" t="s">
        <v>418</v>
      </c>
      <c r="T8" s="40" t="s">
        <v>231</v>
      </c>
      <c r="U8" s="51" t="s">
        <v>150</v>
      </c>
      <c r="V8" s="51" t="s">
        <v>151</v>
      </c>
      <c r="W8" s="49" t="s">
        <v>16</v>
      </c>
      <c r="X8" s="49" t="s">
        <v>17</v>
      </c>
      <c r="Y8" s="49" t="s">
        <v>163</v>
      </c>
      <c r="Z8" s="49" t="s">
        <v>36</v>
      </c>
      <c r="AA8" s="49" t="s">
        <v>103</v>
      </c>
      <c r="AB8" s="49" t="s">
        <v>104</v>
      </c>
      <c r="AC8" s="52" t="s">
        <v>22</v>
      </c>
      <c r="AD8" s="52" t="s">
        <v>152</v>
      </c>
      <c r="AE8" s="52" t="s">
        <v>206</v>
      </c>
      <c r="AF8" s="52" t="s">
        <v>23</v>
      </c>
      <c r="AG8" s="52" t="s">
        <v>24</v>
      </c>
      <c r="AH8" s="52" t="s">
        <v>25</v>
      </c>
      <c r="AI8" s="41" t="s">
        <v>230</v>
      </c>
      <c r="AJ8" s="53" t="s">
        <v>298</v>
      </c>
      <c r="AK8" s="53" t="s">
        <v>18</v>
      </c>
      <c r="AL8" s="53" t="s">
        <v>299</v>
      </c>
      <c r="AM8" s="53" t="s">
        <v>18</v>
      </c>
      <c r="AN8" s="53" t="s">
        <v>300</v>
      </c>
      <c r="AO8" s="54" t="s">
        <v>301</v>
      </c>
      <c r="AP8" s="54" t="s">
        <v>18</v>
      </c>
      <c r="AQ8" s="41" t="s">
        <v>229</v>
      </c>
      <c r="AR8" s="41" t="s">
        <v>232</v>
      </c>
      <c r="AS8" s="41" t="s">
        <v>233</v>
      </c>
      <c r="AT8" s="41" t="s">
        <v>234</v>
      </c>
      <c r="AU8" s="55" t="s">
        <v>20</v>
      </c>
    </row>
    <row r="9" spans="1:55" s="7" customFormat="1" ht="54">
      <c r="A9" s="188" t="s">
        <v>238</v>
      </c>
      <c r="B9" s="191" t="s">
        <v>239</v>
      </c>
      <c r="C9" s="194">
        <v>36893</v>
      </c>
      <c r="D9" s="183" t="s">
        <v>302</v>
      </c>
      <c r="E9" s="183" t="s">
        <v>303</v>
      </c>
      <c r="F9" s="197">
        <v>2024130010012</v>
      </c>
      <c r="G9" s="183" t="s">
        <v>304</v>
      </c>
      <c r="H9" s="183" t="s">
        <v>305</v>
      </c>
      <c r="I9" s="183" t="s">
        <v>306</v>
      </c>
      <c r="J9" s="183">
        <v>17</v>
      </c>
      <c r="K9" s="183">
        <v>115</v>
      </c>
      <c r="L9" s="183">
        <v>149</v>
      </c>
      <c r="M9" s="183"/>
      <c r="N9" s="213">
        <v>1</v>
      </c>
      <c r="O9" s="183" t="s">
        <v>307</v>
      </c>
      <c r="P9" s="205" t="s">
        <v>212</v>
      </c>
      <c r="Q9" s="183" t="s">
        <v>308</v>
      </c>
      <c r="R9" s="207">
        <v>1000</v>
      </c>
      <c r="S9" s="210" t="s">
        <v>307</v>
      </c>
      <c r="T9" s="207"/>
      <c r="U9" s="202" t="s">
        <v>309</v>
      </c>
      <c r="V9" s="202" t="s">
        <v>310</v>
      </c>
      <c r="W9" s="205">
        <v>365</v>
      </c>
      <c r="X9" s="207">
        <f>+R9*4.5</f>
        <v>4500</v>
      </c>
      <c r="Y9" s="172" t="s">
        <v>311</v>
      </c>
      <c r="Z9" s="205" t="s">
        <v>312</v>
      </c>
      <c r="AA9" s="76" t="s">
        <v>313</v>
      </c>
      <c r="AB9" s="76" t="s">
        <v>314</v>
      </c>
      <c r="AC9" s="205" t="s">
        <v>315</v>
      </c>
      <c r="AD9" s="217" t="s">
        <v>316</v>
      </c>
      <c r="AE9" s="170">
        <v>350000000</v>
      </c>
      <c r="AF9" s="205" t="s">
        <v>77</v>
      </c>
      <c r="AG9" s="205" t="s">
        <v>54</v>
      </c>
      <c r="AH9" s="172" t="s">
        <v>317</v>
      </c>
      <c r="AI9" s="308" t="s">
        <v>425</v>
      </c>
      <c r="AJ9" s="166">
        <f>1500000000+AO9</f>
        <v>3000000004</v>
      </c>
      <c r="AK9" s="168" t="s">
        <v>318</v>
      </c>
      <c r="AL9" s="170">
        <v>1522000000</v>
      </c>
      <c r="AM9" s="172" t="s">
        <v>319</v>
      </c>
      <c r="AN9" s="175">
        <f>AJ9+AJ12+AL9</f>
        <v>5022000004</v>
      </c>
      <c r="AO9" s="200">
        <v>1500000004</v>
      </c>
      <c r="AP9" s="299" t="s">
        <v>318</v>
      </c>
      <c r="AQ9" s="268">
        <v>299180000</v>
      </c>
      <c r="AR9" s="175"/>
      <c r="AS9" s="268">
        <v>3371965000</v>
      </c>
      <c r="AT9" s="175"/>
      <c r="AU9" s="155" t="s">
        <v>320</v>
      </c>
      <c r="BC9" s="7" t="s">
        <v>212</v>
      </c>
    </row>
    <row r="10" spans="1:55" s="7" customFormat="1" ht="54">
      <c r="A10" s="189"/>
      <c r="B10" s="192"/>
      <c r="C10" s="195"/>
      <c r="D10" s="184"/>
      <c r="E10" s="184"/>
      <c r="F10" s="198"/>
      <c r="G10" s="184"/>
      <c r="H10" s="184"/>
      <c r="I10" s="184"/>
      <c r="J10" s="184"/>
      <c r="K10" s="184"/>
      <c r="L10" s="184"/>
      <c r="M10" s="184"/>
      <c r="N10" s="214"/>
      <c r="O10" s="159"/>
      <c r="P10" s="206"/>
      <c r="Q10" s="184"/>
      <c r="R10" s="208"/>
      <c r="S10" s="211"/>
      <c r="T10" s="208"/>
      <c r="U10" s="203"/>
      <c r="V10" s="203"/>
      <c r="W10" s="206"/>
      <c r="X10" s="208"/>
      <c r="Y10" s="173"/>
      <c r="Z10" s="206"/>
      <c r="AA10" s="79" t="s">
        <v>321</v>
      </c>
      <c r="AB10" s="79" t="s">
        <v>322</v>
      </c>
      <c r="AC10" s="206"/>
      <c r="AD10" s="218"/>
      <c r="AE10" s="171"/>
      <c r="AF10" s="206"/>
      <c r="AG10" s="206"/>
      <c r="AH10" s="206"/>
      <c r="AI10" s="173"/>
      <c r="AJ10" s="167"/>
      <c r="AK10" s="169"/>
      <c r="AL10" s="171"/>
      <c r="AM10" s="173"/>
      <c r="AN10" s="176"/>
      <c r="AO10" s="201"/>
      <c r="AP10" s="300"/>
      <c r="AQ10" s="269"/>
      <c r="AR10" s="176"/>
      <c r="AS10" s="269"/>
      <c r="AT10" s="176"/>
      <c r="AU10" s="156"/>
    </row>
    <row r="11" spans="1:55" s="7" customFormat="1" ht="90">
      <c r="A11" s="189"/>
      <c r="B11" s="192"/>
      <c r="C11" s="195"/>
      <c r="D11" s="184"/>
      <c r="E11" s="184"/>
      <c r="F11" s="198"/>
      <c r="G11" s="184"/>
      <c r="H11" s="184"/>
      <c r="I11" s="184"/>
      <c r="J11" s="184"/>
      <c r="K11" s="184"/>
      <c r="L11" s="184"/>
      <c r="M11" s="184"/>
      <c r="N11" s="214"/>
      <c r="O11" s="158" t="s">
        <v>323</v>
      </c>
      <c r="P11" s="206"/>
      <c r="Q11" s="184"/>
      <c r="R11" s="208"/>
      <c r="S11" s="211"/>
      <c r="T11" s="208"/>
      <c r="U11" s="203"/>
      <c r="V11" s="203"/>
      <c r="W11" s="206"/>
      <c r="X11" s="208"/>
      <c r="Y11" s="173"/>
      <c r="Z11" s="206"/>
      <c r="AA11" s="80" t="s">
        <v>324</v>
      </c>
      <c r="AB11" s="79" t="s">
        <v>325</v>
      </c>
      <c r="AC11" s="216"/>
      <c r="AD11" s="219"/>
      <c r="AE11" s="220"/>
      <c r="AF11" s="216"/>
      <c r="AG11" s="216"/>
      <c r="AH11" s="216"/>
      <c r="AI11" s="309"/>
      <c r="AJ11" s="167"/>
      <c r="AK11" s="169"/>
      <c r="AL11" s="171"/>
      <c r="AM11" s="173"/>
      <c r="AN11" s="176"/>
      <c r="AO11" s="201"/>
      <c r="AP11" s="300"/>
      <c r="AQ11" s="269"/>
      <c r="AR11" s="176"/>
      <c r="AS11" s="269"/>
      <c r="AT11" s="176"/>
      <c r="AU11" s="156"/>
    </row>
    <row r="12" spans="1:55" s="7" customFormat="1" ht="54">
      <c r="A12" s="189"/>
      <c r="B12" s="192"/>
      <c r="C12" s="195"/>
      <c r="D12" s="184"/>
      <c r="E12" s="184"/>
      <c r="F12" s="198"/>
      <c r="G12" s="184"/>
      <c r="H12" s="184"/>
      <c r="I12" s="184"/>
      <c r="J12" s="184"/>
      <c r="K12" s="184"/>
      <c r="L12" s="184"/>
      <c r="M12" s="184"/>
      <c r="N12" s="214"/>
      <c r="O12" s="159"/>
      <c r="P12" s="206"/>
      <c r="Q12" s="184"/>
      <c r="R12" s="208"/>
      <c r="S12" s="211" t="s">
        <v>331</v>
      </c>
      <c r="T12" s="208"/>
      <c r="U12" s="203"/>
      <c r="V12" s="203"/>
      <c r="W12" s="206"/>
      <c r="X12" s="208"/>
      <c r="Y12" s="173"/>
      <c r="Z12" s="206"/>
      <c r="AA12" s="79" t="s">
        <v>326</v>
      </c>
      <c r="AB12" s="79" t="s">
        <v>327</v>
      </c>
      <c r="AC12" s="160" t="s">
        <v>315</v>
      </c>
      <c r="AD12" s="162" t="s">
        <v>328</v>
      </c>
      <c r="AE12" s="164">
        <v>3887000004</v>
      </c>
      <c r="AF12" s="160" t="s">
        <v>77</v>
      </c>
      <c r="AG12" s="160" t="s">
        <v>54</v>
      </c>
      <c r="AH12" s="179" t="s">
        <v>329</v>
      </c>
      <c r="AI12" s="179" t="s">
        <v>422</v>
      </c>
      <c r="AJ12" s="178">
        <f>349965000+AO12</f>
        <v>500000000</v>
      </c>
      <c r="AK12" s="179" t="s">
        <v>330</v>
      </c>
      <c r="AL12" s="171"/>
      <c r="AM12" s="173"/>
      <c r="AN12" s="176"/>
      <c r="AO12" s="221">
        <v>150035000</v>
      </c>
      <c r="AP12" s="301" t="s">
        <v>330</v>
      </c>
      <c r="AQ12" s="269"/>
      <c r="AR12" s="176"/>
      <c r="AS12" s="269"/>
      <c r="AT12" s="176"/>
      <c r="AU12" s="156"/>
    </row>
    <row r="13" spans="1:55" s="7" customFormat="1" ht="72.75" thickBot="1">
      <c r="A13" s="190"/>
      <c r="B13" s="193"/>
      <c r="C13" s="196"/>
      <c r="D13" s="185"/>
      <c r="E13" s="185"/>
      <c r="F13" s="199"/>
      <c r="G13" s="185"/>
      <c r="H13" s="185"/>
      <c r="I13" s="185"/>
      <c r="J13" s="185"/>
      <c r="K13" s="185"/>
      <c r="L13" s="185"/>
      <c r="M13" s="185"/>
      <c r="N13" s="215"/>
      <c r="O13" s="84" t="s">
        <v>331</v>
      </c>
      <c r="P13" s="161"/>
      <c r="Q13" s="185"/>
      <c r="R13" s="209"/>
      <c r="S13" s="212"/>
      <c r="T13" s="209"/>
      <c r="U13" s="204"/>
      <c r="V13" s="204"/>
      <c r="W13" s="161"/>
      <c r="X13" s="209"/>
      <c r="Y13" s="174"/>
      <c r="Z13" s="161"/>
      <c r="AA13" s="85" t="s">
        <v>332</v>
      </c>
      <c r="AB13" s="85" t="s">
        <v>333</v>
      </c>
      <c r="AC13" s="161"/>
      <c r="AD13" s="163"/>
      <c r="AE13" s="165"/>
      <c r="AF13" s="161"/>
      <c r="AG13" s="161"/>
      <c r="AH13" s="161"/>
      <c r="AI13" s="174"/>
      <c r="AJ13" s="177"/>
      <c r="AK13" s="174"/>
      <c r="AL13" s="165"/>
      <c r="AM13" s="174"/>
      <c r="AN13" s="177"/>
      <c r="AO13" s="222"/>
      <c r="AP13" s="302"/>
      <c r="AQ13" s="270"/>
      <c r="AR13" s="177"/>
      <c r="AS13" s="270"/>
      <c r="AT13" s="177"/>
      <c r="AU13" s="157"/>
    </row>
    <row r="14" spans="1:55" ht="85.5">
      <c r="A14" s="223" t="s">
        <v>245</v>
      </c>
      <c r="B14" s="226" t="s">
        <v>246</v>
      </c>
      <c r="C14" s="229">
        <v>37258</v>
      </c>
      <c r="D14" s="232" t="s">
        <v>334</v>
      </c>
      <c r="E14" s="232" t="s">
        <v>335</v>
      </c>
      <c r="F14" s="234">
        <v>2024130010013</v>
      </c>
      <c r="G14" s="232" t="s">
        <v>336</v>
      </c>
      <c r="H14" s="232" t="s">
        <v>337</v>
      </c>
      <c r="I14" s="232" t="s">
        <v>338</v>
      </c>
      <c r="J14" s="183">
        <v>102</v>
      </c>
      <c r="K14" s="183">
        <v>0</v>
      </c>
      <c r="L14" s="257">
        <v>1913</v>
      </c>
      <c r="M14" s="183"/>
      <c r="N14" s="213">
        <v>1</v>
      </c>
      <c r="O14" s="232" t="s">
        <v>339</v>
      </c>
      <c r="P14" s="248" t="s">
        <v>212</v>
      </c>
      <c r="Q14" s="168" t="s">
        <v>340</v>
      </c>
      <c r="R14" s="251">
        <v>3000</v>
      </c>
      <c r="S14" s="254" t="s">
        <v>339</v>
      </c>
      <c r="T14" s="207"/>
      <c r="U14" s="168" t="s">
        <v>309</v>
      </c>
      <c r="V14" s="168" t="s">
        <v>310</v>
      </c>
      <c r="W14" s="248">
        <v>365</v>
      </c>
      <c r="X14" s="251">
        <f>+R14*3.5</f>
        <v>10500</v>
      </c>
      <c r="Y14" s="168" t="s">
        <v>341</v>
      </c>
      <c r="Z14" s="248" t="s">
        <v>342</v>
      </c>
      <c r="AA14" s="76" t="s">
        <v>343</v>
      </c>
      <c r="AB14" s="76" t="s">
        <v>344</v>
      </c>
      <c r="AC14" s="73" t="s">
        <v>315</v>
      </c>
      <c r="AD14" s="87" t="s">
        <v>345</v>
      </c>
      <c r="AE14" s="88">
        <v>350000000</v>
      </c>
      <c r="AF14" s="73" t="s">
        <v>77</v>
      </c>
      <c r="AG14" s="73" t="s">
        <v>54</v>
      </c>
      <c r="AH14" s="78" t="s">
        <v>346</v>
      </c>
      <c r="AI14" s="96" t="s">
        <v>426</v>
      </c>
      <c r="AJ14" s="170">
        <v>3500000000</v>
      </c>
      <c r="AK14" s="243" t="s">
        <v>315</v>
      </c>
      <c r="AL14" s="244">
        <v>355032942.52999997</v>
      </c>
      <c r="AM14" s="168" t="s">
        <v>347</v>
      </c>
      <c r="AN14" s="175">
        <f>+AL14+AL18+AJ14</f>
        <v>28651562277.059998</v>
      </c>
      <c r="AO14" s="246">
        <v>1499999999.5599999</v>
      </c>
      <c r="AP14" s="303" t="s">
        <v>330</v>
      </c>
      <c r="AQ14" s="268">
        <v>24756716800</v>
      </c>
      <c r="AR14" s="175"/>
      <c r="AS14" s="268">
        <v>27151562277.5</v>
      </c>
      <c r="AT14" s="175"/>
      <c r="AU14" s="155" t="s">
        <v>348</v>
      </c>
      <c r="BC14" t="s">
        <v>208</v>
      </c>
    </row>
    <row r="15" spans="1:55" ht="54">
      <c r="A15" s="224"/>
      <c r="B15" s="227"/>
      <c r="C15" s="230"/>
      <c r="D15" s="233"/>
      <c r="E15" s="233"/>
      <c r="F15" s="235"/>
      <c r="G15" s="233"/>
      <c r="H15" s="233"/>
      <c r="I15" s="233"/>
      <c r="J15" s="184"/>
      <c r="K15" s="184"/>
      <c r="L15" s="258"/>
      <c r="M15" s="184"/>
      <c r="N15" s="214"/>
      <c r="O15" s="233"/>
      <c r="P15" s="249"/>
      <c r="Q15" s="169"/>
      <c r="R15" s="252"/>
      <c r="S15" s="255"/>
      <c r="T15" s="208"/>
      <c r="U15" s="169"/>
      <c r="V15" s="169"/>
      <c r="W15" s="249"/>
      <c r="X15" s="252"/>
      <c r="Y15" s="169"/>
      <c r="Z15" s="249"/>
      <c r="AA15" s="242" t="s">
        <v>349</v>
      </c>
      <c r="AB15" s="242" t="s">
        <v>350</v>
      </c>
      <c r="AC15" s="68" t="s">
        <v>315</v>
      </c>
      <c r="AD15" s="70" t="s">
        <v>351</v>
      </c>
      <c r="AE15" s="89">
        <v>26989313335</v>
      </c>
      <c r="AF15" s="67" t="s">
        <v>57</v>
      </c>
      <c r="AG15" s="68" t="s">
        <v>54</v>
      </c>
      <c r="AH15" s="67" t="s">
        <v>317</v>
      </c>
      <c r="AI15" s="95" t="s">
        <v>423</v>
      </c>
      <c r="AJ15" s="171"/>
      <c r="AK15" s="173"/>
      <c r="AL15" s="245"/>
      <c r="AM15" s="169"/>
      <c r="AN15" s="176"/>
      <c r="AO15" s="247"/>
      <c r="AP15" s="304"/>
      <c r="AQ15" s="269"/>
      <c r="AR15" s="176"/>
      <c r="AS15" s="269"/>
      <c r="AT15" s="176"/>
      <c r="AU15" s="156"/>
    </row>
    <row r="16" spans="1:55" ht="72">
      <c r="A16" s="224"/>
      <c r="B16" s="227"/>
      <c r="C16" s="230"/>
      <c r="D16" s="233"/>
      <c r="E16" s="233"/>
      <c r="F16" s="235"/>
      <c r="G16" s="233"/>
      <c r="H16" s="233"/>
      <c r="I16" s="233"/>
      <c r="J16" s="184"/>
      <c r="K16" s="184"/>
      <c r="L16" s="258"/>
      <c r="M16" s="184"/>
      <c r="N16" s="214"/>
      <c r="O16" s="233"/>
      <c r="P16" s="249"/>
      <c r="Q16" s="169"/>
      <c r="R16" s="252"/>
      <c r="S16" s="255"/>
      <c r="T16" s="208"/>
      <c r="U16" s="169"/>
      <c r="V16" s="169"/>
      <c r="W16" s="249"/>
      <c r="X16" s="252"/>
      <c r="Y16" s="169"/>
      <c r="Z16" s="249"/>
      <c r="AA16" s="242"/>
      <c r="AB16" s="242"/>
      <c r="AC16" s="68" t="s">
        <v>315</v>
      </c>
      <c r="AD16" s="70" t="s">
        <v>352</v>
      </c>
      <c r="AE16" s="89">
        <v>957216000</v>
      </c>
      <c r="AF16" s="67" t="s">
        <v>59</v>
      </c>
      <c r="AG16" s="68" t="s">
        <v>54</v>
      </c>
      <c r="AH16" s="67" t="s">
        <v>317</v>
      </c>
      <c r="AI16" s="67" t="s">
        <v>422</v>
      </c>
      <c r="AJ16" s="171"/>
      <c r="AK16" s="173"/>
      <c r="AL16" s="245"/>
      <c r="AM16" s="169"/>
      <c r="AN16" s="176"/>
      <c r="AO16" s="247"/>
      <c r="AP16" s="304"/>
      <c r="AQ16" s="269"/>
      <c r="AR16" s="176"/>
      <c r="AS16" s="269"/>
      <c r="AT16" s="176"/>
      <c r="AU16" s="156"/>
    </row>
    <row r="17" spans="1:55" ht="111.95" customHeight="1">
      <c r="A17" s="224"/>
      <c r="B17" s="227"/>
      <c r="C17" s="230"/>
      <c r="D17" s="233"/>
      <c r="E17" s="233"/>
      <c r="F17" s="235"/>
      <c r="G17" s="233"/>
      <c r="H17" s="233"/>
      <c r="I17" s="233"/>
      <c r="J17" s="184"/>
      <c r="K17" s="184"/>
      <c r="L17" s="258"/>
      <c r="M17" s="184"/>
      <c r="N17" s="214"/>
      <c r="O17" s="233" t="s">
        <v>353</v>
      </c>
      <c r="P17" s="249"/>
      <c r="Q17" s="169"/>
      <c r="R17" s="252"/>
      <c r="S17" s="255"/>
      <c r="T17" s="208"/>
      <c r="U17" s="169"/>
      <c r="V17" s="169"/>
      <c r="W17" s="249"/>
      <c r="X17" s="252"/>
      <c r="Y17" s="169"/>
      <c r="Z17" s="249"/>
      <c r="AA17" s="242" t="s">
        <v>354</v>
      </c>
      <c r="AB17" s="242" t="s">
        <v>355</v>
      </c>
      <c r="AC17" s="68" t="s">
        <v>315</v>
      </c>
      <c r="AD17" s="70" t="s">
        <v>356</v>
      </c>
      <c r="AE17" s="89">
        <v>2000000000</v>
      </c>
      <c r="AF17" s="67" t="s">
        <v>71</v>
      </c>
      <c r="AG17" s="68" t="s">
        <v>54</v>
      </c>
      <c r="AH17" s="67" t="s">
        <v>357</v>
      </c>
      <c r="AI17" s="67" t="s">
        <v>422</v>
      </c>
      <c r="AJ17" s="171"/>
      <c r="AK17" s="173"/>
      <c r="AL17" s="245"/>
      <c r="AM17" s="169"/>
      <c r="AN17" s="176"/>
      <c r="AO17" s="247"/>
      <c r="AP17" s="304"/>
      <c r="AQ17" s="269"/>
      <c r="AR17" s="176"/>
      <c r="AS17" s="269"/>
      <c r="AT17" s="176"/>
      <c r="AU17" s="156"/>
    </row>
    <row r="18" spans="1:55" ht="144">
      <c r="A18" s="224"/>
      <c r="B18" s="227"/>
      <c r="C18" s="230"/>
      <c r="D18" s="233"/>
      <c r="E18" s="233"/>
      <c r="F18" s="235"/>
      <c r="G18" s="233"/>
      <c r="H18" s="233"/>
      <c r="I18" s="233"/>
      <c r="J18" s="184"/>
      <c r="K18" s="184"/>
      <c r="L18" s="258"/>
      <c r="M18" s="184"/>
      <c r="N18" s="214"/>
      <c r="O18" s="233"/>
      <c r="P18" s="249"/>
      <c r="Q18" s="169"/>
      <c r="R18" s="252"/>
      <c r="S18" s="210"/>
      <c r="T18" s="208"/>
      <c r="U18" s="169"/>
      <c r="V18" s="169"/>
      <c r="W18" s="249"/>
      <c r="X18" s="252"/>
      <c r="Y18" s="169"/>
      <c r="Z18" s="249"/>
      <c r="AA18" s="242"/>
      <c r="AB18" s="242"/>
      <c r="AC18" s="68" t="s">
        <v>315</v>
      </c>
      <c r="AD18" s="70" t="s">
        <v>358</v>
      </c>
      <c r="AE18" s="89">
        <v>1800000000</v>
      </c>
      <c r="AF18" s="67" t="s">
        <v>71</v>
      </c>
      <c r="AG18" s="68" t="s">
        <v>54</v>
      </c>
      <c r="AH18" s="67" t="s">
        <v>357</v>
      </c>
      <c r="AI18" s="67" t="s">
        <v>422</v>
      </c>
      <c r="AJ18" s="171"/>
      <c r="AK18" s="173"/>
      <c r="AL18" s="164">
        <v>24796529334.529999</v>
      </c>
      <c r="AM18" s="179" t="s">
        <v>319</v>
      </c>
      <c r="AN18" s="176"/>
      <c r="AO18" s="247"/>
      <c r="AP18" s="304"/>
      <c r="AQ18" s="269"/>
      <c r="AR18" s="176"/>
      <c r="AS18" s="269"/>
      <c r="AT18" s="176"/>
      <c r="AU18" s="156"/>
    </row>
    <row r="19" spans="1:55" ht="74.099999999999994" customHeight="1">
      <c r="A19" s="224"/>
      <c r="B19" s="227"/>
      <c r="C19" s="230"/>
      <c r="D19" s="233"/>
      <c r="E19" s="233"/>
      <c r="F19" s="235"/>
      <c r="G19" s="233"/>
      <c r="H19" s="233"/>
      <c r="I19" s="233"/>
      <c r="J19" s="184"/>
      <c r="K19" s="184"/>
      <c r="L19" s="258"/>
      <c r="M19" s="184"/>
      <c r="N19" s="214"/>
      <c r="O19" s="233"/>
      <c r="P19" s="249"/>
      <c r="Q19" s="169"/>
      <c r="R19" s="252"/>
      <c r="S19" s="255" t="s">
        <v>362</v>
      </c>
      <c r="T19" s="208"/>
      <c r="U19" s="169"/>
      <c r="V19" s="169"/>
      <c r="W19" s="249"/>
      <c r="X19" s="252"/>
      <c r="Y19" s="169"/>
      <c r="Z19" s="249"/>
      <c r="AA19" s="242" t="s">
        <v>359</v>
      </c>
      <c r="AB19" s="242" t="s">
        <v>360</v>
      </c>
      <c r="AC19" s="68" t="s">
        <v>315</v>
      </c>
      <c r="AD19" s="70" t="s">
        <v>361</v>
      </c>
      <c r="AE19" s="89">
        <v>2000000000</v>
      </c>
      <c r="AF19" s="67" t="s">
        <v>71</v>
      </c>
      <c r="AG19" s="68" t="s">
        <v>54</v>
      </c>
      <c r="AH19" s="67" t="s">
        <v>357</v>
      </c>
      <c r="AI19" s="98" t="s">
        <v>429</v>
      </c>
      <c r="AJ19" s="171"/>
      <c r="AK19" s="173"/>
      <c r="AL19" s="171"/>
      <c r="AM19" s="173"/>
      <c r="AN19" s="176"/>
      <c r="AO19" s="247"/>
      <c r="AP19" s="304"/>
      <c r="AQ19" s="269"/>
      <c r="AR19" s="176"/>
      <c r="AS19" s="269"/>
      <c r="AT19" s="176"/>
      <c r="AU19" s="156"/>
      <c r="BC19" t="s">
        <v>216</v>
      </c>
    </row>
    <row r="20" spans="1:55" ht="108.95" customHeight="1">
      <c r="A20" s="224"/>
      <c r="B20" s="227"/>
      <c r="C20" s="230"/>
      <c r="D20" s="233"/>
      <c r="E20" s="233"/>
      <c r="F20" s="235"/>
      <c r="G20" s="233"/>
      <c r="H20" s="233"/>
      <c r="I20" s="233"/>
      <c r="J20" s="184"/>
      <c r="K20" s="184"/>
      <c r="L20" s="258"/>
      <c r="M20" s="184"/>
      <c r="N20" s="214"/>
      <c r="O20" s="233" t="s">
        <v>362</v>
      </c>
      <c r="P20" s="249"/>
      <c r="Q20" s="169"/>
      <c r="R20" s="252"/>
      <c r="S20" s="255"/>
      <c r="T20" s="208"/>
      <c r="U20" s="169"/>
      <c r="V20" s="169"/>
      <c r="W20" s="249"/>
      <c r="X20" s="252"/>
      <c r="Y20" s="169"/>
      <c r="Z20" s="249"/>
      <c r="AA20" s="242"/>
      <c r="AB20" s="242"/>
      <c r="AC20" s="68" t="s">
        <v>315</v>
      </c>
      <c r="AD20" s="70" t="s">
        <v>363</v>
      </c>
      <c r="AE20" s="89">
        <v>2000000000</v>
      </c>
      <c r="AF20" s="67" t="s">
        <v>71</v>
      </c>
      <c r="AG20" s="68" t="s">
        <v>54</v>
      </c>
      <c r="AH20" s="67" t="s">
        <v>329</v>
      </c>
      <c r="AI20" s="67" t="s">
        <v>422</v>
      </c>
      <c r="AJ20" s="171"/>
      <c r="AK20" s="173"/>
      <c r="AL20" s="171"/>
      <c r="AM20" s="173"/>
      <c r="AN20" s="176"/>
      <c r="AO20" s="247"/>
      <c r="AP20" s="304"/>
      <c r="AQ20" s="269"/>
      <c r="AR20" s="176"/>
      <c r="AS20" s="269"/>
      <c r="AT20" s="176"/>
      <c r="AU20" s="156"/>
      <c r="BC20" t="s">
        <v>209</v>
      </c>
    </row>
    <row r="21" spans="1:55" ht="108.75" thickBot="1">
      <c r="A21" s="225"/>
      <c r="B21" s="228"/>
      <c r="C21" s="231"/>
      <c r="D21" s="158"/>
      <c r="E21" s="158"/>
      <c r="F21" s="236"/>
      <c r="G21" s="158"/>
      <c r="H21" s="158"/>
      <c r="I21" s="158"/>
      <c r="J21" s="185"/>
      <c r="K21" s="185"/>
      <c r="L21" s="259"/>
      <c r="M21" s="185"/>
      <c r="N21" s="215"/>
      <c r="O21" s="158"/>
      <c r="P21" s="160"/>
      <c r="Q21" s="179"/>
      <c r="R21" s="253"/>
      <c r="S21" s="256"/>
      <c r="T21" s="209"/>
      <c r="U21" s="179"/>
      <c r="V21" s="179"/>
      <c r="W21" s="160"/>
      <c r="X21" s="253"/>
      <c r="Y21" s="179"/>
      <c r="Z21" s="160"/>
      <c r="AA21" s="81" t="s">
        <v>364</v>
      </c>
      <c r="AB21" s="81" t="s">
        <v>365</v>
      </c>
      <c r="AC21" s="74" t="s">
        <v>315</v>
      </c>
      <c r="AD21" s="90" t="s">
        <v>366</v>
      </c>
      <c r="AE21" s="82">
        <v>730000000</v>
      </c>
      <c r="AF21" s="83" t="s">
        <v>57</v>
      </c>
      <c r="AG21" s="74" t="s">
        <v>54</v>
      </c>
      <c r="AH21" s="83" t="s">
        <v>329</v>
      </c>
      <c r="AI21" s="91" t="s">
        <v>422</v>
      </c>
      <c r="AJ21" s="171"/>
      <c r="AK21" s="173"/>
      <c r="AL21" s="171"/>
      <c r="AM21" s="173"/>
      <c r="AN21" s="176"/>
      <c r="AO21" s="247"/>
      <c r="AP21" s="304"/>
      <c r="AQ21" s="270"/>
      <c r="AR21" s="177"/>
      <c r="AS21" s="270"/>
      <c r="AT21" s="177"/>
      <c r="AU21" s="156"/>
      <c r="BC21" t="s">
        <v>210</v>
      </c>
    </row>
    <row r="22" spans="1:55" ht="75" customHeight="1">
      <c r="A22" s="223" t="s">
        <v>252</v>
      </c>
      <c r="B22" s="226" t="s">
        <v>253</v>
      </c>
      <c r="C22" s="229">
        <v>37623</v>
      </c>
      <c r="D22" s="232" t="s">
        <v>367</v>
      </c>
      <c r="E22" s="232" t="s">
        <v>368</v>
      </c>
      <c r="F22" s="234">
        <v>2024130010014</v>
      </c>
      <c r="G22" s="232" t="s">
        <v>369</v>
      </c>
      <c r="H22" s="232" t="s">
        <v>370</v>
      </c>
      <c r="I22" s="232" t="s">
        <v>371</v>
      </c>
      <c r="J22" s="183">
        <v>4</v>
      </c>
      <c r="K22" s="183">
        <v>3</v>
      </c>
      <c r="L22" s="184">
        <v>510</v>
      </c>
      <c r="M22" s="183"/>
      <c r="N22" s="213">
        <v>1</v>
      </c>
      <c r="O22" s="86" t="s">
        <v>372</v>
      </c>
      <c r="P22" s="248" t="s">
        <v>212</v>
      </c>
      <c r="Q22" s="248" t="s">
        <v>373</v>
      </c>
      <c r="R22" s="251">
        <v>1650</v>
      </c>
      <c r="S22" s="86" t="s">
        <v>372</v>
      </c>
      <c r="T22" s="207"/>
      <c r="U22" s="168" t="s">
        <v>309</v>
      </c>
      <c r="V22" s="168" t="s">
        <v>310</v>
      </c>
      <c r="W22" s="248">
        <v>365</v>
      </c>
      <c r="X22" s="251">
        <f>R22*3</f>
        <v>4950</v>
      </c>
      <c r="Y22" s="271" t="s">
        <v>374</v>
      </c>
      <c r="Z22" s="248" t="s">
        <v>375</v>
      </c>
      <c r="AA22" s="76" t="s">
        <v>343</v>
      </c>
      <c r="AB22" s="76" t="s">
        <v>314</v>
      </c>
      <c r="AC22" s="315" t="s">
        <v>315</v>
      </c>
      <c r="AD22" s="274" t="s">
        <v>376</v>
      </c>
      <c r="AE22" s="244">
        <v>2223072000</v>
      </c>
      <c r="AF22" s="168" t="s">
        <v>77</v>
      </c>
      <c r="AG22" s="248" t="s">
        <v>54</v>
      </c>
      <c r="AH22" s="168" t="s">
        <v>357</v>
      </c>
      <c r="AI22" s="308" t="s">
        <v>427</v>
      </c>
      <c r="AJ22" s="244">
        <v>223113313</v>
      </c>
      <c r="AK22" s="271" t="s">
        <v>330</v>
      </c>
      <c r="AL22" s="244">
        <v>2000000000</v>
      </c>
      <c r="AM22" s="168" t="s">
        <v>319</v>
      </c>
      <c r="AN22" s="244">
        <f>+AL22+AJ22</f>
        <v>2223113313</v>
      </c>
      <c r="AO22" s="200">
        <v>0</v>
      </c>
      <c r="AP22" s="200" t="s">
        <v>252</v>
      </c>
      <c r="AQ22" s="268">
        <v>1999282068</v>
      </c>
      <c r="AR22" s="175"/>
      <c r="AS22" s="268">
        <v>2223113313</v>
      </c>
      <c r="AT22" s="175"/>
      <c r="AU22" s="260" t="s">
        <v>377</v>
      </c>
      <c r="BC22" t="s">
        <v>213</v>
      </c>
    </row>
    <row r="23" spans="1:55" ht="72">
      <c r="A23" s="224"/>
      <c r="B23" s="227"/>
      <c r="C23" s="230"/>
      <c r="D23" s="233"/>
      <c r="E23" s="233"/>
      <c r="F23" s="235"/>
      <c r="G23" s="233"/>
      <c r="H23" s="233"/>
      <c r="I23" s="233"/>
      <c r="J23" s="184"/>
      <c r="K23" s="184"/>
      <c r="L23" s="184"/>
      <c r="M23" s="184"/>
      <c r="N23" s="214"/>
      <c r="O23" s="158" t="s">
        <v>378</v>
      </c>
      <c r="P23" s="249"/>
      <c r="Q23" s="249"/>
      <c r="R23" s="249"/>
      <c r="S23" s="158" t="s">
        <v>378</v>
      </c>
      <c r="T23" s="208"/>
      <c r="U23" s="249"/>
      <c r="V23" s="249"/>
      <c r="W23" s="249"/>
      <c r="X23" s="252"/>
      <c r="Y23" s="263"/>
      <c r="Z23" s="249"/>
      <c r="AA23" s="79" t="s">
        <v>379</v>
      </c>
      <c r="AB23" s="79" t="s">
        <v>380</v>
      </c>
      <c r="AC23" s="263"/>
      <c r="AD23" s="275"/>
      <c r="AE23" s="245"/>
      <c r="AF23" s="169"/>
      <c r="AG23" s="249"/>
      <c r="AH23" s="249"/>
      <c r="AI23" s="309"/>
      <c r="AJ23" s="245"/>
      <c r="AK23" s="263"/>
      <c r="AL23" s="245"/>
      <c r="AM23" s="169"/>
      <c r="AN23" s="249"/>
      <c r="AO23" s="201"/>
      <c r="AP23" s="201"/>
      <c r="AQ23" s="269"/>
      <c r="AR23" s="176"/>
      <c r="AS23" s="269"/>
      <c r="AT23" s="176"/>
      <c r="AU23" s="261"/>
      <c r="BC23" t="s">
        <v>214</v>
      </c>
    </row>
    <row r="24" spans="1:55" ht="90">
      <c r="A24" s="224"/>
      <c r="B24" s="227"/>
      <c r="C24" s="230"/>
      <c r="D24" s="233"/>
      <c r="E24" s="233"/>
      <c r="F24" s="235"/>
      <c r="G24" s="233"/>
      <c r="H24" s="233"/>
      <c r="I24" s="233"/>
      <c r="J24" s="184"/>
      <c r="K24" s="184"/>
      <c r="L24" s="184"/>
      <c r="M24" s="184"/>
      <c r="N24" s="214"/>
      <c r="O24" s="159"/>
      <c r="P24" s="249"/>
      <c r="Q24" s="249"/>
      <c r="R24" s="249"/>
      <c r="S24" s="159"/>
      <c r="T24" s="208"/>
      <c r="U24" s="249"/>
      <c r="V24" s="249"/>
      <c r="W24" s="249"/>
      <c r="X24" s="252"/>
      <c r="Y24" s="263"/>
      <c r="Z24" s="249"/>
      <c r="AA24" s="79" t="s">
        <v>381</v>
      </c>
      <c r="AB24" s="79" t="s">
        <v>382</v>
      </c>
      <c r="AC24" s="263" t="s">
        <v>315</v>
      </c>
      <c r="AD24" s="265" t="s">
        <v>383</v>
      </c>
      <c r="AE24" s="164">
        <v>306000000</v>
      </c>
      <c r="AF24" s="169" t="s">
        <v>75</v>
      </c>
      <c r="AG24" s="249" t="s">
        <v>54</v>
      </c>
      <c r="AH24" s="169" t="s">
        <v>329</v>
      </c>
      <c r="AI24" s="314" t="s">
        <v>424</v>
      </c>
      <c r="AJ24" s="245"/>
      <c r="AK24" s="263"/>
      <c r="AL24" s="245"/>
      <c r="AM24" s="169"/>
      <c r="AN24" s="249"/>
      <c r="AO24" s="201"/>
      <c r="AP24" s="201"/>
      <c r="AQ24" s="269"/>
      <c r="AR24" s="176"/>
      <c r="AS24" s="269"/>
      <c r="AT24" s="176"/>
      <c r="AU24" s="261"/>
    </row>
    <row r="25" spans="1:55" ht="108.75" thickBot="1">
      <c r="A25" s="237"/>
      <c r="B25" s="238"/>
      <c r="C25" s="239"/>
      <c r="D25" s="240"/>
      <c r="E25" s="240"/>
      <c r="F25" s="241"/>
      <c r="G25" s="240"/>
      <c r="H25" s="240"/>
      <c r="I25" s="240"/>
      <c r="J25" s="185"/>
      <c r="K25" s="185"/>
      <c r="L25" s="185"/>
      <c r="M25" s="185"/>
      <c r="N25" s="215"/>
      <c r="O25" s="84" t="s">
        <v>384</v>
      </c>
      <c r="P25" s="250"/>
      <c r="Q25" s="250"/>
      <c r="R25" s="250"/>
      <c r="S25" s="84" t="s">
        <v>384</v>
      </c>
      <c r="T25" s="209"/>
      <c r="U25" s="250"/>
      <c r="V25" s="250"/>
      <c r="W25" s="250"/>
      <c r="X25" s="310"/>
      <c r="Y25" s="264"/>
      <c r="Z25" s="250"/>
      <c r="AA25" s="85" t="s">
        <v>385</v>
      </c>
      <c r="AB25" s="85" t="s">
        <v>386</v>
      </c>
      <c r="AC25" s="264"/>
      <c r="AD25" s="266"/>
      <c r="AE25" s="165"/>
      <c r="AF25" s="267"/>
      <c r="AG25" s="250"/>
      <c r="AH25" s="250"/>
      <c r="AI25" s="174"/>
      <c r="AJ25" s="272"/>
      <c r="AK25" s="264"/>
      <c r="AL25" s="272"/>
      <c r="AM25" s="267"/>
      <c r="AN25" s="250"/>
      <c r="AO25" s="273"/>
      <c r="AP25" s="273"/>
      <c r="AQ25" s="270"/>
      <c r="AR25" s="177"/>
      <c r="AS25" s="270"/>
      <c r="AT25" s="177"/>
      <c r="AU25" s="262"/>
      <c r="BC25" t="s">
        <v>215</v>
      </c>
    </row>
    <row r="26" spans="1:55" ht="90" customHeight="1">
      <c r="A26" s="223" t="s">
        <v>252</v>
      </c>
      <c r="B26" s="226" t="s">
        <v>259</v>
      </c>
      <c r="C26" s="229">
        <v>37988</v>
      </c>
      <c r="D26" s="232" t="s">
        <v>387</v>
      </c>
      <c r="E26" s="232" t="s">
        <v>388</v>
      </c>
      <c r="F26" s="234">
        <v>2024130010017</v>
      </c>
      <c r="G26" s="232" t="s">
        <v>389</v>
      </c>
      <c r="H26" s="232" t="s">
        <v>390</v>
      </c>
      <c r="I26" s="232" t="s">
        <v>391</v>
      </c>
      <c r="J26" s="183">
        <v>0</v>
      </c>
      <c r="K26" s="183">
        <v>0</v>
      </c>
      <c r="L26" s="279">
        <v>0.15</v>
      </c>
      <c r="M26" s="183"/>
      <c r="N26" s="213">
        <v>0.5</v>
      </c>
      <c r="O26" s="86" t="s">
        <v>392</v>
      </c>
      <c r="P26" s="277"/>
      <c r="Q26" s="168" t="s">
        <v>393</v>
      </c>
      <c r="R26" s="248">
        <v>1</v>
      </c>
      <c r="S26" s="172" t="s">
        <v>392</v>
      </c>
      <c r="T26" s="205"/>
      <c r="U26" s="168" t="s">
        <v>309</v>
      </c>
      <c r="V26" s="168" t="s">
        <v>310</v>
      </c>
      <c r="W26" s="248">
        <v>365</v>
      </c>
      <c r="X26" s="251">
        <v>1059626</v>
      </c>
      <c r="Y26" s="168" t="s">
        <v>394</v>
      </c>
      <c r="Z26" s="248" t="s">
        <v>312</v>
      </c>
      <c r="AA26" s="76" t="s">
        <v>395</v>
      </c>
      <c r="AB26" s="77" t="s">
        <v>396</v>
      </c>
      <c r="AC26" s="73" t="s">
        <v>315</v>
      </c>
      <c r="AD26" s="92" t="s">
        <v>397</v>
      </c>
      <c r="AE26" s="88">
        <v>500000000</v>
      </c>
      <c r="AF26" s="73" t="s">
        <v>77</v>
      </c>
      <c r="AG26" s="73" t="s">
        <v>54</v>
      </c>
      <c r="AH26" s="78" t="s">
        <v>346</v>
      </c>
      <c r="AI26" s="97" t="s">
        <v>428</v>
      </c>
      <c r="AJ26" s="166">
        <v>1000000000</v>
      </c>
      <c r="AK26" s="168" t="s">
        <v>318</v>
      </c>
      <c r="AL26" s="286">
        <v>300000000</v>
      </c>
      <c r="AM26" s="168" t="s">
        <v>319</v>
      </c>
      <c r="AN26" s="289">
        <f>+AL26+AJ26</f>
        <v>1300000000</v>
      </c>
      <c r="AO26" s="200">
        <v>500000000</v>
      </c>
      <c r="AP26" s="305" t="s">
        <v>318</v>
      </c>
      <c r="AQ26" s="268">
        <v>530200000</v>
      </c>
      <c r="AR26" s="311"/>
      <c r="AS26" s="268">
        <v>800000000</v>
      </c>
      <c r="AT26" s="175"/>
      <c r="AU26" s="260" t="s">
        <v>398</v>
      </c>
    </row>
    <row r="27" spans="1:55" ht="108">
      <c r="A27" s="224"/>
      <c r="B27" s="227"/>
      <c r="C27" s="230"/>
      <c r="D27" s="233"/>
      <c r="E27" s="233"/>
      <c r="F27" s="235"/>
      <c r="G27" s="233"/>
      <c r="H27" s="233"/>
      <c r="I27" s="233"/>
      <c r="J27" s="159"/>
      <c r="K27" s="159"/>
      <c r="L27" s="280"/>
      <c r="M27" s="159"/>
      <c r="N27" s="276"/>
      <c r="O27" s="62" t="s">
        <v>399</v>
      </c>
      <c r="P27" s="278"/>
      <c r="Q27" s="169"/>
      <c r="R27" s="249"/>
      <c r="S27" s="309"/>
      <c r="T27" s="216"/>
      <c r="U27" s="249"/>
      <c r="V27" s="249"/>
      <c r="W27" s="249"/>
      <c r="X27" s="249"/>
      <c r="Y27" s="249"/>
      <c r="Z27" s="249"/>
      <c r="AA27" s="79" t="s">
        <v>400</v>
      </c>
      <c r="AB27" s="81" t="s">
        <v>401</v>
      </c>
      <c r="AC27" s="68" t="s">
        <v>315</v>
      </c>
      <c r="AD27" s="93" t="s">
        <v>402</v>
      </c>
      <c r="AE27" s="89">
        <v>215100000</v>
      </c>
      <c r="AF27" s="68" t="s">
        <v>77</v>
      </c>
      <c r="AG27" s="68" t="s">
        <v>54</v>
      </c>
      <c r="AH27" s="67" t="s">
        <v>317</v>
      </c>
      <c r="AI27" s="95" t="s">
        <v>428</v>
      </c>
      <c r="AJ27" s="167"/>
      <c r="AK27" s="169"/>
      <c r="AL27" s="287"/>
      <c r="AM27" s="169"/>
      <c r="AN27" s="290"/>
      <c r="AO27" s="306"/>
      <c r="AP27" s="306"/>
      <c r="AQ27" s="269"/>
      <c r="AR27" s="312"/>
      <c r="AS27" s="269"/>
      <c r="AT27" s="176"/>
      <c r="AU27" s="261"/>
    </row>
    <row r="28" spans="1:55" ht="186" customHeight="1">
      <c r="A28" s="224"/>
      <c r="B28" s="227"/>
      <c r="C28" s="230">
        <v>37988</v>
      </c>
      <c r="D28" s="233" t="s">
        <v>268</v>
      </c>
      <c r="E28" s="233"/>
      <c r="F28" s="235"/>
      <c r="G28" s="233"/>
      <c r="H28" s="158" t="s">
        <v>403</v>
      </c>
      <c r="I28" s="233" t="s">
        <v>404</v>
      </c>
      <c r="J28" s="158">
        <v>0</v>
      </c>
      <c r="K28" s="158">
        <v>0</v>
      </c>
      <c r="L28" s="281">
        <v>0.1</v>
      </c>
      <c r="M28" s="158"/>
      <c r="N28" s="283">
        <v>0.5</v>
      </c>
      <c r="O28" s="62" t="s">
        <v>405</v>
      </c>
      <c r="P28" s="278"/>
      <c r="Q28" s="169" t="s">
        <v>406</v>
      </c>
      <c r="R28" s="249">
        <v>1</v>
      </c>
      <c r="S28" s="179" t="s">
        <v>405</v>
      </c>
      <c r="T28" s="160"/>
      <c r="U28" s="169" t="s">
        <v>309</v>
      </c>
      <c r="V28" s="169" t="s">
        <v>310</v>
      </c>
      <c r="W28" s="249">
        <v>365</v>
      </c>
      <c r="X28" s="252">
        <v>1059626</v>
      </c>
      <c r="Y28" s="169" t="s">
        <v>374</v>
      </c>
      <c r="Z28" s="249"/>
      <c r="AA28" s="79" t="s">
        <v>407</v>
      </c>
      <c r="AB28" s="81" t="s">
        <v>408</v>
      </c>
      <c r="AC28" s="68" t="s">
        <v>315</v>
      </c>
      <c r="AD28" s="93" t="s">
        <v>409</v>
      </c>
      <c r="AE28" s="89">
        <v>155000000</v>
      </c>
      <c r="AF28" s="68" t="s">
        <v>61</v>
      </c>
      <c r="AG28" s="68" t="s">
        <v>54</v>
      </c>
      <c r="AH28" s="67" t="s">
        <v>329</v>
      </c>
      <c r="AI28" s="67" t="s">
        <v>422</v>
      </c>
      <c r="AJ28" s="167"/>
      <c r="AK28" s="169"/>
      <c r="AL28" s="287"/>
      <c r="AM28" s="169"/>
      <c r="AN28" s="290"/>
      <c r="AO28" s="306"/>
      <c r="AP28" s="306"/>
      <c r="AQ28" s="269"/>
      <c r="AR28" s="312"/>
      <c r="AS28" s="269"/>
      <c r="AT28" s="176"/>
      <c r="AU28" s="261"/>
    </row>
    <row r="29" spans="1:55" ht="54">
      <c r="A29" s="224"/>
      <c r="B29" s="227"/>
      <c r="C29" s="230"/>
      <c r="D29" s="233"/>
      <c r="E29" s="233"/>
      <c r="F29" s="235"/>
      <c r="G29" s="233"/>
      <c r="H29" s="184"/>
      <c r="I29" s="233"/>
      <c r="J29" s="184"/>
      <c r="K29" s="184"/>
      <c r="L29" s="281"/>
      <c r="M29" s="184"/>
      <c r="N29" s="214"/>
      <c r="O29" s="233" t="s">
        <v>410</v>
      </c>
      <c r="P29" s="278"/>
      <c r="Q29" s="169"/>
      <c r="R29" s="249"/>
      <c r="S29" s="173"/>
      <c r="T29" s="206"/>
      <c r="U29" s="169"/>
      <c r="V29" s="169"/>
      <c r="W29" s="249"/>
      <c r="X29" s="252"/>
      <c r="Y29" s="169"/>
      <c r="Z29" s="249"/>
      <c r="AA29" s="79" t="s">
        <v>411</v>
      </c>
      <c r="AB29" s="81" t="s">
        <v>412</v>
      </c>
      <c r="AC29" s="160" t="s">
        <v>315</v>
      </c>
      <c r="AD29" s="265" t="s">
        <v>413</v>
      </c>
      <c r="AE29" s="164">
        <v>300000000</v>
      </c>
      <c r="AF29" s="249" t="s">
        <v>77</v>
      </c>
      <c r="AG29" s="249" t="s">
        <v>54</v>
      </c>
      <c r="AH29" s="169" t="s">
        <v>329</v>
      </c>
      <c r="AI29" s="179" t="s">
        <v>422</v>
      </c>
      <c r="AJ29" s="167"/>
      <c r="AK29" s="169"/>
      <c r="AL29" s="287"/>
      <c r="AM29" s="169"/>
      <c r="AN29" s="290"/>
      <c r="AO29" s="306"/>
      <c r="AP29" s="306"/>
      <c r="AQ29" s="269"/>
      <c r="AR29" s="312"/>
      <c r="AS29" s="269"/>
      <c r="AT29" s="176"/>
      <c r="AU29" s="261"/>
    </row>
    <row r="30" spans="1:55" ht="54">
      <c r="A30" s="224"/>
      <c r="B30" s="227"/>
      <c r="C30" s="230"/>
      <c r="D30" s="233"/>
      <c r="E30" s="233"/>
      <c r="F30" s="235"/>
      <c r="G30" s="233"/>
      <c r="H30" s="184"/>
      <c r="I30" s="233"/>
      <c r="J30" s="184"/>
      <c r="K30" s="184"/>
      <c r="L30" s="281"/>
      <c r="M30" s="184"/>
      <c r="N30" s="214"/>
      <c r="O30" s="233"/>
      <c r="P30" s="278"/>
      <c r="Q30" s="169"/>
      <c r="R30" s="249"/>
      <c r="S30" s="173"/>
      <c r="T30" s="206"/>
      <c r="U30" s="169"/>
      <c r="V30" s="169"/>
      <c r="W30" s="249"/>
      <c r="X30" s="252"/>
      <c r="Y30" s="169"/>
      <c r="Z30" s="249"/>
      <c r="AA30" s="79" t="s">
        <v>414</v>
      </c>
      <c r="AB30" s="81" t="s">
        <v>415</v>
      </c>
      <c r="AC30" s="206"/>
      <c r="AD30" s="292"/>
      <c r="AE30" s="171"/>
      <c r="AF30" s="249"/>
      <c r="AG30" s="249"/>
      <c r="AH30" s="249"/>
      <c r="AI30" s="173"/>
      <c r="AJ30" s="167"/>
      <c r="AK30" s="169"/>
      <c r="AL30" s="287"/>
      <c r="AM30" s="169"/>
      <c r="AN30" s="290"/>
      <c r="AO30" s="306"/>
      <c r="AP30" s="306"/>
      <c r="AQ30" s="269"/>
      <c r="AR30" s="312"/>
      <c r="AS30" s="269"/>
      <c r="AT30" s="176"/>
      <c r="AU30" s="261"/>
    </row>
    <row r="31" spans="1:55" ht="36.75" thickBot="1">
      <c r="A31" s="237"/>
      <c r="B31" s="238"/>
      <c r="C31" s="239"/>
      <c r="D31" s="240"/>
      <c r="E31" s="240"/>
      <c r="F31" s="241"/>
      <c r="G31" s="240"/>
      <c r="H31" s="185"/>
      <c r="I31" s="240"/>
      <c r="J31" s="185"/>
      <c r="K31" s="185"/>
      <c r="L31" s="282"/>
      <c r="M31" s="185"/>
      <c r="N31" s="215"/>
      <c r="O31" s="240"/>
      <c r="P31" s="284"/>
      <c r="Q31" s="267"/>
      <c r="R31" s="250"/>
      <c r="S31" s="174"/>
      <c r="T31" s="161"/>
      <c r="U31" s="267"/>
      <c r="V31" s="267"/>
      <c r="W31" s="250"/>
      <c r="X31" s="310"/>
      <c r="Y31" s="267"/>
      <c r="Z31" s="250"/>
      <c r="AA31" s="85" t="s">
        <v>416</v>
      </c>
      <c r="AB31" s="85" t="s">
        <v>417</v>
      </c>
      <c r="AC31" s="161"/>
      <c r="AD31" s="266"/>
      <c r="AE31" s="165"/>
      <c r="AF31" s="250"/>
      <c r="AG31" s="250"/>
      <c r="AH31" s="250"/>
      <c r="AI31" s="174"/>
      <c r="AJ31" s="285"/>
      <c r="AK31" s="267"/>
      <c r="AL31" s="288"/>
      <c r="AM31" s="267"/>
      <c r="AN31" s="291"/>
      <c r="AO31" s="307"/>
      <c r="AP31" s="307"/>
      <c r="AQ31" s="270"/>
      <c r="AR31" s="313"/>
      <c r="AS31" s="270"/>
      <c r="AT31" s="177"/>
      <c r="AU31" s="262"/>
    </row>
    <row r="32" spans="1:55" ht="18">
      <c r="W32" s="75"/>
    </row>
  </sheetData>
  <sheetProtection algorithmName="SHA-512" hashValue="L2klDGvgH58i7a5TYl8TCMgHvjh4cJV506FaqEmBWUcI4VgqH8j8atACB0t2EwKza82Djwc1BbJYPJkV7bwkNA==" saltValue="jk5P3VBk+pXa5BOuulj2HQ==" spinCount="100000" sheet="1" objects="1" scenarios="1"/>
  <mergeCells count="233">
    <mergeCell ref="M14:M21"/>
    <mergeCell ref="J22:J25"/>
    <mergeCell ref="L22:L25"/>
    <mergeCell ref="M22:M25"/>
    <mergeCell ref="K22:K25"/>
    <mergeCell ref="AI22:AI23"/>
    <mergeCell ref="AI24:AI25"/>
    <mergeCell ref="AI29:AI31"/>
    <mergeCell ref="T9:T13"/>
    <mergeCell ref="T14:T21"/>
    <mergeCell ref="T22:T25"/>
    <mergeCell ref="AG29:AG31"/>
    <mergeCell ref="AH29:AH31"/>
    <mergeCell ref="X22:X25"/>
    <mergeCell ref="Y22:Y25"/>
    <mergeCell ref="Z22:Z25"/>
    <mergeCell ref="AC22:AC23"/>
    <mergeCell ref="K9:K13"/>
    <mergeCell ref="J9:J13"/>
    <mergeCell ref="AS22:AS25"/>
    <mergeCell ref="AT22:AT25"/>
    <mergeCell ref="AQ26:AQ31"/>
    <mergeCell ref="AR26:AR31"/>
    <mergeCell ref="AS26:AS31"/>
    <mergeCell ref="AT26:AT31"/>
    <mergeCell ref="AQ9:AQ13"/>
    <mergeCell ref="AR9:AR13"/>
    <mergeCell ref="AS9:AS13"/>
    <mergeCell ref="AT9:AT13"/>
    <mergeCell ref="AQ14:AQ21"/>
    <mergeCell ref="AR14:AR21"/>
    <mergeCell ref="AS14:AS21"/>
    <mergeCell ref="AT14:AT21"/>
    <mergeCell ref="AC6:AI7"/>
    <mergeCell ref="AP9:AP11"/>
    <mergeCell ref="AP12:AP13"/>
    <mergeCell ref="AP14:AP21"/>
    <mergeCell ref="AP22:AP25"/>
    <mergeCell ref="AP26:AP31"/>
    <mergeCell ref="AI9:AI11"/>
    <mergeCell ref="AI12:AI13"/>
    <mergeCell ref="R28:R31"/>
    <mergeCell ref="U28:U31"/>
    <mergeCell ref="V28:V31"/>
    <mergeCell ref="W28:W31"/>
    <mergeCell ref="X28:X31"/>
    <mergeCell ref="Y28:Y31"/>
    <mergeCell ref="S28:S31"/>
    <mergeCell ref="T28:T31"/>
    <mergeCell ref="AO26:AO31"/>
    <mergeCell ref="S26:S27"/>
    <mergeCell ref="T26:T27"/>
    <mergeCell ref="AG22:AG23"/>
    <mergeCell ref="AH22:AH23"/>
    <mergeCell ref="AJ22:AJ25"/>
    <mergeCell ref="V22:V25"/>
    <mergeCell ref="W22:W25"/>
    <mergeCell ref="AU26:AU31"/>
    <mergeCell ref="C28:C31"/>
    <mergeCell ref="D28:D31"/>
    <mergeCell ref="H28:H31"/>
    <mergeCell ref="I28:I31"/>
    <mergeCell ref="N28:N31"/>
    <mergeCell ref="P28:P31"/>
    <mergeCell ref="Q28:Q31"/>
    <mergeCell ref="Z26:Z31"/>
    <mergeCell ref="AJ26:AJ31"/>
    <mergeCell ref="AK26:AK31"/>
    <mergeCell ref="AL26:AL31"/>
    <mergeCell ref="AM26:AM31"/>
    <mergeCell ref="AN26:AN31"/>
    <mergeCell ref="AC29:AC31"/>
    <mergeCell ref="AD29:AD31"/>
    <mergeCell ref="AE29:AE31"/>
    <mergeCell ref="AF29:AF31"/>
    <mergeCell ref="R26:R27"/>
    <mergeCell ref="U26:U27"/>
    <mergeCell ref="V26:V27"/>
    <mergeCell ref="W26:W27"/>
    <mergeCell ref="X26:X27"/>
    <mergeCell ref="Y26:Y27"/>
    <mergeCell ref="G26:G31"/>
    <mergeCell ref="H26:H27"/>
    <mergeCell ref="I26:I27"/>
    <mergeCell ref="N26:N27"/>
    <mergeCell ref="P26:P27"/>
    <mergeCell ref="Q26:Q27"/>
    <mergeCell ref="O29:O31"/>
    <mergeCell ref="J26:J27"/>
    <mergeCell ref="K26:K27"/>
    <mergeCell ref="L26:L27"/>
    <mergeCell ref="M26:M27"/>
    <mergeCell ref="J28:J31"/>
    <mergeCell ref="K28:K31"/>
    <mergeCell ref="L28:L31"/>
    <mergeCell ref="M28:M31"/>
    <mergeCell ref="A26:A31"/>
    <mergeCell ref="B26:B31"/>
    <mergeCell ref="C26:C27"/>
    <mergeCell ref="D26:D27"/>
    <mergeCell ref="E26:E31"/>
    <mergeCell ref="F26:F31"/>
    <mergeCell ref="AU22:AU25"/>
    <mergeCell ref="O23:O24"/>
    <mergeCell ref="AC24:AC25"/>
    <mergeCell ref="AD24:AD25"/>
    <mergeCell ref="AE24:AE25"/>
    <mergeCell ref="AF24:AF25"/>
    <mergeCell ref="AG24:AG25"/>
    <mergeCell ref="AH24:AH25"/>
    <mergeCell ref="AQ22:AQ25"/>
    <mergeCell ref="AR22:AR25"/>
    <mergeCell ref="AK22:AK25"/>
    <mergeCell ref="AL22:AL25"/>
    <mergeCell ref="AM22:AM25"/>
    <mergeCell ref="AN22:AN25"/>
    <mergeCell ref="AO22:AO25"/>
    <mergeCell ref="AD22:AD23"/>
    <mergeCell ref="AE22:AE23"/>
    <mergeCell ref="AF22:AF23"/>
    <mergeCell ref="I22:I25"/>
    <mergeCell ref="N22:N25"/>
    <mergeCell ref="P22:P25"/>
    <mergeCell ref="Q22:Q25"/>
    <mergeCell ref="R22:R25"/>
    <mergeCell ref="U22:U25"/>
    <mergeCell ref="AB19:AB20"/>
    <mergeCell ref="O20:O21"/>
    <mergeCell ref="V14:V21"/>
    <mergeCell ref="W14:W21"/>
    <mergeCell ref="X14:X21"/>
    <mergeCell ref="Y14:Y21"/>
    <mergeCell ref="Z14:Z21"/>
    <mergeCell ref="I14:I21"/>
    <mergeCell ref="N14:N21"/>
    <mergeCell ref="O14:O16"/>
    <mergeCell ref="P14:P21"/>
    <mergeCell ref="Q14:Q21"/>
    <mergeCell ref="R14:R21"/>
    <mergeCell ref="S14:S18"/>
    <mergeCell ref="S19:S21"/>
    <mergeCell ref="S23:S24"/>
    <mergeCell ref="K14:K21"/>
    <mergeCell ref="L14:L21"/>
    <mergeCell ref="AU14:AU21"/>
    <mergeCell ref="AA15:AA16"/>
    <mergeCell ref="AB15:AB16"/>
    <mergeCell ref="O17:O19"/>
    <mergeCell ref="AA17:AA18"/>
    <mergeCell ref="AB17:AB18"/>
    <mergeCell ref="AL18:AL21"/>
    <mergeCell ref="AM18:AM21"/>
    <mergeCell ref="AA19:AA20"/>
    <mergeCell ref="AJ14:AJ21"/>
    <mergeCell ref="AK14:AK21"/>
    <mergeCell ref="AL14:AL17"/>
    <mergeCell ref="AM14:AM17"/>
    <mergeCell ref="AN14:AN21"/>
    <mergeCell ref="AO14:AO21"/>
    <mergeCell ref="U14:U21"/>
    <mergeCell ref="G9:G13"/>
    <mergeCell ref="A22:A25"/>
    <mergeCell ref="B22:B25"/>
    <mergeCell ref="C22:C25"/>
    <mergeCell ref="D22:D25"/>
    <mergeCell ref="E22:E25"/>
    <mergeCell ref="F22:F25"/>
    <mergeCell ref="G22:G25"/>
    <mergeCell ref="H22:H25"/>
    <mergeCell ref="A14:A21"/>
    <mergeCell ref="B14:B21"/>
    <mergeCell ref="C14:C21"/>
    <mergeCell ref="D14:D21"/>
    <mergeCell ref="E14:E21"/>
    <mergeCell ref="F14:F21"/>
    <mergeCell ref="G14:G21"/>
    <mergeCell ref="H14:H21"/>
    <mergeCell ref="J14:J21"/>
    <mergeCell ref="H9:H13"/>
    <mergeCell ref="I9:I13"/>
    <mergeCell ref="N9:N13"/>
    <mergeCell ref="O9:O10"/>
    <mergeCell ref="P9:P13"/>
    <mergeCell ref="Z9:Z13"/>
    <mergeCell ref="AC9:AC11"/>
    <mergeCell ref="AD9:AD11"/>
    <mergeCell ref="AE9:AE11"/>
    <mergeCell ref="R9:R13"/>
    <mergeCell ref="U9:U13"/>
    <mergeCell ref="L9:L13"/>
    <mergeCell ref="A1:B4"/>
    <mergeCell ref="C1:AT1"/>
    <mergeCell ref="C2:AT2"/>
    <mergeCell ref="C3:AT3"/>
    <mergeCell ref="C4:AT4"/>
    <mergeCell ref="A5:B5"/>
    <mergeCell ref="C5:AT5"/>
    <mergeCell ref="Q9:Q13"/>
    <mergeCell ref="M9:M13"/>
    <mergeCell ref="A6:AB7"/>
    <mergeCell ref="AJ6:AU7"/>
    <mergeCell ref="A9:A13"/>
    <mergeCell ref="B9:B13"/>
    <mergeCell ref="C9:C13"/>
    <mergeCell ref="D9:D13"/>
    <mergeCell ref="E9:E13"/>
    <mergeCell ref="F9:F13"/>
    <mergeCell ref="AO9:AO11"/>
    <mergeCell ref="V9:V13"/>
    <mergeCell ref="W9:W13"/>
    <mergeCell ref="X9:X13"/>
    <mergeCell ref="Y9:Y13"/>
    <mergeCell ref="S9:S11"/>
    <mergeCell ref="S12:S13"/>
    <mergeCell ref="AU9:AU13"/>
    <mergeCell ref="O11:O12"/>
    <mergeCell ref="AC12:AC13"/>
    <mergeCell ref="AD12:AD13"/>
    <mergeCell ref="AE12:AE13"/>
    <mergeCell ref="AF12:AF13"/>
    <mergeCell ref="AJ9:AJ11"/>
    <mergeCell ref="AK9:AK11"/>
    <mergeCell ref="AL9:AL13"/>
    <mergeCell ref="AM9:AM13"/>
    <mergeCell ref="AN9:AN13"/>
    <mergeCell ref="AJ12:AJ13"/>
    <mergeCell ref="AK12:AK13"/>
    <mergeCell ref="AF9:AF11"/>
    <mergeCell ref="AG9:AG11"/>
    <mergeCell ref="AG12:AG13"/>
    <mergeCell ref="AH12:AH13"/>
    <mergeCell ref="AH9:AH11"/>
    <mergeCell ref="AO12:AO13"/>
  </mergeCells>
  <dataValidations count="1">
    <dataValidation type="list" allowBlank="1" showInputMessage="1" showErrorMessage="1" sqref="P9 P32:P131 P26 P22 P14" xr:uid="{A3CCAD79-9A7D-F648-A4D4-7A0FF52983E8}">
      <formula1>$BC$9:$BC$25</formula1>
    </dataValidation>
  </dataValidations>
  <hyperlinks>
    <hyperlink ref="AI15" r:id="rId1" xr:uid="{BED11D37-5BBF-C846-9A45-9B306B312299}"/>
    <hyperlink ref="AI24" r:id="rId2" xr:uid="{1109E466-BF56-E446-8DBC-73F8A9DD2DE0}"/>
    <hyperlink ref="AI9" r:id="rId3" xr:uid="{11A1A4A9-AA7A-A749-8015-49AF3209F3D0}"/>
    <hyperlink ref="AI14" r:id="rId4" xr:uid="{6CF4C970-126B-F841-A75E-327D53D52ABC}"/>
    <hyperlink ref="AI22" r:id="rId5" xr:uid="{C2EA4EBF-30F4-E445-8F81-75DF4C946C06}"/>
    <hyperlink ref="AI26" r:id="rId6" xr:uid="{A052463A-6DC7-0E41-B9B2-83C7C0599B03}"/>
    <hyperlink ref="AI27" r:id="rId7" xr:uid="{9D79AABA-AC37-2B41-ACC5-C7CA94D8E26D}"/>
    <hyperlink ref="AI19" r:id="rId8" xr:uid="{C780671E-2993-A542-BB45-508443D7E43E}"/>
  </hyperlinks>
  <pageMargins left="0.7" right="0.7" top="0.75" bottom="0.75" header="0.3" footer="0.3"/>
  <drawing r:id="rId9"/>
  <legacyDrawing r:id="rId1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27"/>
  <sheetViews>
    <sheetView zoomScale="90" zoomScaleNormal="90" workbookViewId="0">
      <selection activeCell="A7" sqref="A7"/>
    </sheetView>
  </sheetViews>
  <sheetFormatPr baseColWidth="10" defaultColWidth="10.875" defaultRowHeight="14.25"/>
  <cols>
    <col min="1" max="1" width="20.625" customWidth="1"/>
    <col min="2" max="2" width="25" customWidth="1"/>
    <col min="3" max="3" width="19.625" customWidth="1"/>
    <col min="4" max="4" width="20.125" customWidth="1"/>
    <col min="5" max="6" width="22.875" customWidth="1"/>
    <col min="7" max="7" width="25.125" customWidth="1"/>
  </cols>
  <sheetData>
    <row r="2" spans="1:7" ht="15">
      <c r="A2" s="317" t="s">
        <v>37</v>
      </c>
      <c r="B2" s="318"/>
      <c r="C2" s="318"/>
      <c r="D2" s="318"/>
      <c r="E2" s="318"/>
      <c r="F2" s="318"/>
      <c r="G2" s="319"/>
    </row>
    <row r="3" spans="1:7" s="7" customFormat="1">
      <c r="A3" s="30" t="s">
        <v>38</v>
      </c>
      <c r="B3" s="320" t="s">
        <v>39</v>
      </c>
      <c r="C3" s="320"/>
      <c r="D3" s="320"/>
      <c r="E3" s="320"/>
      <c r="F3" s="320"/>
      <c r="G3" s="31" t="s">
        <v>40</v>
      </c>
    </row>
    <row r="4" spans="1:7" ht="12.75" customHeight="1">
      <c r="A4" s="32">
        <v>45489</v>
      </c>
      <c r="B4" s="321" t="s">
        <v>225</v>
      </c>
      <c r="C4" s="321"/>
      <c r="D4" s="321"/>
      <c r="E4" s="321"/>
      <c r="F4" s="321"/>
      <c r="G4" s="33" t="s">
        <v>226</v>
      </c>
    </row>
    <row r="5" spans="1:7" ht="12.75" customHeight="1">
      <c r="A5" s="34"/>
      <c r="B5" s="321"/>
      <c r="C5" s="321"/>
      <c r="D5" s="321"/>
      <c r="E5" s="321"/>
      <c r="F5" s="321"/>
      <c r="G5" s="33"/>
    </row>
    <row r="6" spans="1:7" ht="15">
      <c r="A6" s="34"/>
      <c r="B6" s="316"/>
      <c r="C6" s="316"/>
      <c r="D6" s="316"/>
      <c r="E6" s="316"/>
      <c r="F6" s="316"/>
      <c r="G6" s="35"/>
    </row>
    <row r="7" spans="1:7" ht="15">
      <c r="A7" s="34"/>
      <c r="B7" s="316"/>
      <c r="C7" s="316"/>
      <c r="D7" s="316"/>
      <c r="E7" s="316"/>
      <c r="F7" s="316"/>
      <c r="G7" s="35"/>
    </row>
    <row r="8" spans="1:7" ht="15">
      <c r="A8" s="34"/>
      <c r="B8" s="36"/>
      <c r="C8" s="36"/>
      <c r="D8" s="36"/>
      <c r="E8" s="36"/>
      <c r="F8" s="36"/>
      <c r="G8" s="35"/>
    </row>
    <row r="9" spans="1:7">
      <c r="A9" s="322" t="s">
        <v>227</v>
      </c>
      <c r="B9" s="323"/>
      <c r="C9" s="323"/>
      <c r="D9" s="323"/>
      <c r="E9" s="323"/>
      <c r="F9" s="323"/>
      <c r="G9" s="324"/>
    </row>
    <row r="10" spans="1:7" s="7" customFormat="1" ht="15">
      <c r="A10" s="37"/>
      <c r="B10" s="320" t="s">
        <v>41</v>
      </c>
      <c r="C10" s="320"/>
      <c r="D10" s="320" t="s">
        <v>42</v>
      </c>
      <c r="E10" s="320"/>
      <c r="F10" s="37" t="s">
        <v>38</v>
      </c>
      <c r="G10" s="37" t="s">
        <v>43</v>
      </c>
    </row>
    <row r="11" spans="1:7">
      <c r="A11" s="38" t="s">
        <v>44</v>
      </c>
      <c r="B11" s="321" t="s">
        <v>45</v>
      </c>
      <c r="C11" s="321"/>
      <c r="D11" s="325" t="s">
        <v>46</v>
      </c>
      <c r="E11" s="325"/>
      <c r="F11" s="34" t="s">
        <v>79</v>
      </c>
      <c r="G11" s="35"/>
    </row>
    <row r="12" spans="1:7">
      <c r="A12" s="38" t="s">
        <v>47</v>
      </c>
      <c r="B12" s="325" t="s">
        <v>48</v>
      </c>
      <c r="C12" s="325"/>
      <c r="D12" s="325" t="s">
        <v>80</v>
      </c>
      <c r="E12" s="325"/>
      <c r="F12" s="34" t="s">
        <v>79</v>
      </c>
      <c r="G12" s="35"/>
    </row>
    <row r="13" spans="1:7">
      <c r="A13" s="38" t="s">
        <v>49</v>
      </c>
      <c r="B13" s="325" t="s">
        <v>48</v>
      </c>
      <c r="C13" s="325"/>
      <c r="D13" s="325" t="s">
        <v>80</v>
      </c>
      <c r="E13" s="325"/>
      <c r="F13" s="34" t="s">
        <v>79</v>
      </c>
      <c r="G13" s="35"/>
    </row>
    <row r="14" spans="1:7" ht="45" customHeight="1"/>
    <row r="15" spans="1:7" ht="45" customHeight="1"/>
    <row r="16" spans="1:7" ht="45" customHeight="1"/>
    <row r="17" ht="45" customHeight="1"/>
    <row r="18" ht="45" customHeight="1"/>
    <row r="19" ht="45" customHeight="1"/>
    <row r="20" ht="45" customHeight="1"/>
    <row r="21" ht="45" customHeight="1"/>
    <row r="22" ht="45" customHeight="1"/>
    <row r="23" ht="45" customHeight="1"/>
    <row r="24" ht="45" customHeight="1"/>
    <row r="25" ht="45" customHeight="1"/>
    <row r="26" ht="45" customHeight="1"/>
    <row r="27" ht="45" customHeight="1"/>
  </sheetData>
  <mergeCells count="15">
    <mergeCell ref="A9:G9"/>
    <mergeCell ref="B13:C13"/>
    <mergeCell ref="D13:E13"/>
    <mergeCell ref="B10:C10"/>
    <mergeCell ref="D10:E10"/>
    <mergeCell ref="B11:C11"/>
    <mergeCell ref="D11:E11"/>
    <mergeCell ref="B12:C12"/>
    <mergeCell ref="D12:E12"/>
    <mergeCell ref="B7:F7"/>
    <mergeCell ref="A2:G2"/>
    <mergeCell ref="B3:F3"/>
    <mergeCell ref="B4:F4"/>
    <mergeCell ref="B5:F5"/>
    <mergeCell ref="B6:F6"/>
  </mergeCells>
  <phoneticPr fontId="16"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5"/>
  <sheetViews>
    <sheetView workbookViewId="0">
      <selection activeCell="B1" sqref="B1:B1048576"/>
    </sheetView>
  </sheetViews>
  <sheetFormatPr baseColWidth="10" defaultColWidth="10.875" defaultRowHeight="14.25"/>
  <cols>
    <col min="1" max="1" width="55.125" customWidth="1"/>
    <col min="5" max="5" width="20.125" customWidth="1"/>
    <col min="6" max="6" width="34.625" customWidth="1"/>
  </cols>
  <sheetData>
    <row r="1" spans="1:6" ht="52.5" customHeight="1">
      <c r="A1" s="28" t="s">
        <v>50</v>
      </c>
      <c r="E1" s="8" t="s">
        <v>51</v>
      </c>
      <c r="F1" s="8" t="s">
        <v>52</v>
      </c>
    </row>
    <row r="2" spans="1:6" ht="25.5" customHeight="1">
      <c r="A2" s="27" t="s">
        <v>53</v>
      </c>
      <c r="E2" s="9">
        <v>0</v>
      </c>
      <c r="F2" s="10" t="s">
        <v>54</v>
      </c>
    </row>
    <row r="3" spans="1:6" ht="45" customHeight="1">
      <c r="A3" s="27" t="s">
        <v>55</v>
      </c>
      <c r="E3" s="9">
        <v>1</v>
      </c>
      <c r="F3" s="10" t="s">
        <v>56</v>
      </c>
    </row>
    <row r="4" spans="1:6" ht="45" customHeight="1">
      <c r="A4" s="27" t="s">
        <v>57</v>
      </c>
      <c r="E4" s="9">
        <v>2</v>
      </c>
      <c r="F4" s="10" t="s">
        <v>58</v>
      </c>
    </row>
    <row r="5" spans="1:6" ht="45" customHeight="1">
      <c r="A5" s="27" t="s">
        <v>59</v>
      </c>
      <c r="E5" s="9">
        <v>3</v>
      </c>
      <c r="F5" s="10" t="s">
        <v>60</v>
      </c>
    </row>
    <row r="6" spans="1:6" ht="45" customHeight="1">
      <c r="A6" s="27" t="s">
        <v>61</v>
      </c>
      <c r="E6" s="9">
        <v>4</v>
      </c>
      <c r="F6" s="10" t="s">
        <v>62</v>
      </c>
    </row>
    <row r="7" spans="1:6" ht="45" customHeight="1">
      <c r="A7" s="27" t="s">
        <v>63</v>
      </c>
      <c r="E7" s="9">
        <v>5</v>
      </c>
      <c r="F7" s="10" t="s">
        <v>64</v>
      </c>
    </row>
    <row r="8" spans="1:6" ht="45" customHeight="1">
      <c r="A8" s="27" t="s">
        <v>65</v>
      </c>
    </row>
    <row r="9" spans="1:6" ht="45" customHeight="1">
      <c r="A9" s="27" t="s">
        <v>66</v>
      </c>
    </row>
    <row r="10" spans="1:6" ht="45" customHeight="1">
      <c r="A10" s="27" t="s">
        <v>67</v>
      </c>
    </row>
    <row r="11" spans="1:6" ht="45" customHeight="1">
      <c r="A11" s="27" t="s">
        <v>68</v>
      </c>
    </row>
    <row r="12" spans="1:6" ht="45" customHeight="1">
      <c r="A12" s="27" t="s">
        <v>69</v>
      </c>
    </row>
    <row r="13" spans="1:6" ht="45" customHeight="1">
      <c r="A13" s="27" t="s">
        <v>70</v>
      </c>
    </row>
    <row r="14" spans="1:6" ht="45" customHeight="1">
      <c r="A14" s="27" t="s">
        <v>71</v>
      </c>
    </row>
    <row r="15" spans="1:6" ht="45" customHeight="1">
      <c r="A15" s="27" t="s">
        <v>72</v>
      </c>
    </row>
    <row r="16" spans="1:6" ht="45" customHeight="1">
      <c r="A16" s="27" t="s">
        <v>73</v>
      </c>
    </row>
    <row r="17" spans="1:1" ht="45" customHeight="1">
      <c r="A17" s="27" t="s">
        <v>74</v>
      </c>
    </row>
    <row r="18" spans="1:1" ht="45" customHeight="1">
      <c r="A18" s="27" t="s">
        <v>75</v>
      </c>
    </row>
    <row r="19" spans="1:1" ht="45" customHeight="1">
      <c r="A19" s="27" t="s">
        <v>76</v>
      </c>
    </row>
    <row r="20" spans="1:1" ht="45" customHeight="1">
      <c r="A20" s="27" t="s">
        <v>77</v>
      </c>
    </row>
    <row r="21" spans="1:1" ht="45" customHeight="1">
      <c r="A21" s="27" t="s">
        <v>78</v>
      </c>
    </row>
    <row r="22" spans="1:1" ht="45" customHeight="1"/>
    <row r="23" spans="1:1" ht="45" customHeight="1"/>
    <row r="24" spans="1:1" ht="45" customHeight="1"/>
    <row r="25" spans="1:1" ht="45" customHeight="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INSTRUCTIVO</vt:lpstr>
      <vt:lpstr>1. ESTRATÉGICO</vt:lpstr>
      <vt:lpstr>2. GESTIÓN-MIPG</vt:lpstr>
      <vt:lpstr>3. INVERSIÓN</vt:lpstr>
      <vt:lpstr>CONTROL DE CAMBIOS </vt:lpstr>
      <vt:lpstr>ANEXO1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mathias David</dc:creator>
  <cp:lastModifiedBy>Oficina de Sistemas</cp:lastModifiedBy>
  <dcterms:created xsi:type="dcterms:W3CDTF">2024-07-04T17:50:33Z</dcterms:created>
  <dcterms:modified xsi:type="dcterms:W3CDTF">2024-09-24T16:47:34Z</dcterms:modified>
</cp:coreProperties>
</file>